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tables/table3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startovka" sheetId="1" state="visible" r:id="rId3"/>
    <sheet name="uzlovka mladší" sheetId="2" state="visible" r:id="rId4"/>
    <sheet name="motání mladší" sheetId="3" state="visible" r:id="rId5"/>
    <sheet name="příprava pro OLM" sheetId="4" state="visible" r:id="rId6"/>
    <sheet name="celkem" sheetId="5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<sst xmlns="http://schemas.openxmlformats.org/spreadsheetml/2006/main" count="246" uniqueCount="121">
  <si>
    <t xml:space="preserve">Starší žáci</t>
  </si>
  <si>
    <t xml:space="preserve">Mladší žáci</t>
  </si>
  <si>
    <t xml:space="preserve">SDH</t>
  </si>
  <si>
    <t xml:space="preserve">Počet hlídek</t>
  </si>
  <si>
    <t xml:space="preserve">Vřesina 1A</t>
  </si>
  <si>
    <t xml:space="preserve">Svinov 1A</t>
  </si>
  <si>
    <t xml:space="preserve">Vřesina 1B</t>
  </si>
  <si>
    <t xml:space="preserve">Radvanice 1B</t>
  </si>
  <si>
    <t xml:space="preserve">Michalkovice 1A</t>
  </si>
  <si>
    <t xml:space="preserve">Radvanice 1A</t>
  </si>
  <si>
    <t xml:space="preserve">Michalkovice 1B</t>
  </si>
  <si>
    <t xml:space="preserve">Pustkovec 1B</t>
  </si>
  <si>
    <t xml:space="preserve">Michalkovice 2A</t>
  </si>
  <si>
    <t xml:space="preserve">Pustkovec 1A</t>
  </si>
  <si>
    <t xml:space="preserve">Hrabová 1A</t>
  </si>
  <si>
    <t xml:space="preserve">Nová Ves 1A</t>
  </si>
  <si>
    <t xml:space="preserve">Hrabová 1B</t>
  </si>
  <si>
    <t xml:space="preserve">Muglinov 2A</t>
  </si>
  <si>
    <t xml:space="preserve">Muglinov 1B</t>
  </si>
  <si>
    <t xml:space="preserve">Nová Ves 1B</t>
  </si>
  <si>
    <t xml:space="preserve">Muglinov 1A</t>
  </si>
  <si>
    <t xml:space="preserve">Martinov 1A</t>
  </si>
  <si>
    <t xml:space="preserve">Mix 1A</t>
  </si>
  <si>
    <t xml:space="preserve">Michálkovice 3A</t>
  </si>
  <si>
    <t xml:space="preserve">Klimkovice 1A</t>
  </si>
  <si>
    <t xml:space="preserve">Michálkovice 2B</t>
  </si>
  <si>
    <t xml:space="preserve">Klimkovice 1B</t>
  </si>
  <si>
    <t xml:space="preserve">Michálkovice 2A</t>
  </si>
  <si>
    <t xml:space="preserve">Michálkovice 1B</t>
  </si>
  <si>
    <t xml:space="preserve">Michálkovice 1A</t>
  </si>
  <si>
    <t xml:space="preserve">Heřmanice A 1A</t>
  </si>
  <si>
    <t xml:space="preserve">Martinov 1B</t>
  </si>
  <si>
    <t xml:space="preserve">Heřmanice A 1B</t>
  </si>
  <si>
    <t xml:space="preserve">Heřmanice B 2A</t>
  </si>
  <si>
    <t xml:space="preserve">Kunčičky 1A</t>
  </si>
  <si>
    <t xml:space="preserve">Pustkovec B 2A</t>
  </si>
  <si>
    <t xml:space="preserve">Krásné pole 1B</t>
  </si>
  <si>
    <t xml:space="preserve">Pustkovec B 2B</t>
  </si>
  <si>
    <t xml:space="preserve">Krásné pole 1A</t>
  </si>
  <si>
    <t xml:space="preserve">Pustkovec C 3A</t>
  </si>
  <si>
    <t xml:space="preserve">Klimkovice 2A</t>
  </si>
  <si>
    <t xml:space="preserve">Pustkovec A 1A</t>
  </si>
  <si>
    <t xml:space="preserve">Pustkovec A 1B</t>
  </si>
  <si>
    <t xml:space="preserve">Heřmanice 2A</t>
  </si>
  <si>
    <t xml:space="preserve">Heřmanice 1B</t>
  </si>
  <si>
    <t xml:space="preserve">Heřmanice 1A</t>
  </si>
  <si>
    <t xml:space="preserve">Dolní lhota 1A</t>
  </si>
  <si>
    <t xml:space="preserve">Dolní Lhota 1B</t>
  </si>
  <si>
    <t xml:space="preserve">Zábřeh mix 1A</t>
  </si>
  <si>
    <t xml:space="preserve">Dolní Lhota 1A</t>
  </si>
  <si>
    <t xml:space="preserve">Zábřeh 1A</t>
  </si>
  <si>
    <t xml:space="preserve">Uzlová štafeta - Michálkovice - mladší žáci</t>
  </si>
  <si>
    <t xml:space="preserve">Umístění po základním kole</t>
  </si>
  <si>
    <t xml:space="preserve">umístění</t>
  </si>
  <si>
    <t xml:space="preserve">Start. Pozice</t>
  </si>
  <si>
    <t xml:space="preserve">1. čas</t>
  </si>
  <si>
    <t xml:space="preserve">1. trestné</t>
  </si>
  <si>
    <t xml:space="preserve">1. pokus</t>
  </si>
  <si>
    <t xml:space="preserve">2. čas</t>
  </si>
  <si>
    <t xml:space="preserve">2. trestné</t>
  </si>
  <si>
    <t xml:space="preserve">2. pokus</t>
  </si>
  <si>
    <t xml:space="preserve">the best time</t>
  </si>
  <si>
    <t xml:space="preserve">MOTÁNÍ MLADŠÍ</t>
  </si>
  <si>
    <t xml:space="preserve"> čas</t>
  </si>
  <si>
    <t xml:space="preserve">trestné</t>
  </si>
  <si>
    <t xml:space="preserve">výsledný</t>
  </si>
  <si>
    <t xml:space="preserve">1</t>
  </si>
  <si>
    <t xml:space="preserve">26</t>
  </si>
  <si>
    <t xml:space="preserve">2</t>
  </si>
  <si>
    <t xml:space="preserve">23</t>
  </si>
  <si>
    <t xml:space="preserve">3</t>
  </si>
  <si>
    <t xml:space="preserve">9</t>
  </si>
  <si>
    <t xml:space="preserve">4</t>
  </si>
  <si>
    <t xml:space="preserve">22</t>
  </si>
  <si>
    <t xml:space="preserve">5</t>
  </si>
  <si>
    <t xml:space="preserve">15</t>
  </si>
  <si>
    <t xml:space="preserve">6</t>
  </si>
  <si>
    <t xml:space="preserve">7</t>
  </si>
  <si>
    <t xml:space="preserve">20</t>
  </si>
  <si>
    <t xml:space="preserve">8</t>
  </si>
  <si>
    <t xml:space="preserve">16</t>
  </si>
  <si>
    <t xml:space="preserve">10</t>
  </si>
  <si>
    <t xml:space="preserve">27</t>
  </si>
  <si>
    <t xml:space="preserve">11</t>
  </si>
  <si>
    <t xml:space="preserve">19</t>
  </si>
  <si>
    <t xml:space="preserve">12</t>
  </si>
  <si>
    <t xml:space="preserve">13</t>
  </si>
  <si>
    <t xml:space="preserve">14</t>
  </si>
  <si>
    <t xml:space="preserve">28</t>
  </si>
  <si>
    <t xml:space="preserve">17</t>
  </si>
  <si>
    <t xml:space="preserve">18</t>
  </si>
  <si>
    <t xml:space="preserve">25</t>
  </si>
  <si>
    <t xml:space="preserve">21</t>
  </si>
  <si>
    <t xml:space="preserve">24</t>
  </si>
  <si>
    <t xml:space="preserve">celkové</t>
  </si>
  <si>
    <t xml:space="preserve">umístění uzlovka</t>
  </si>
  <si>
    <t xml:space="preserve">motání</t>
  </si>
  <si>
    <t xml:space="preserve">trestné motání</t>
  </si>
  <si>
    <t xml:space="preserve">celkové motání</t>
  </si>
  <si>
    <t xml:space="preserve">umístění motání</t>
  </si>
  <si>
    <t xml:space="preserve">celkem bodů</t>
  </si>
  <si>
    <t xml:space="preserve">Ostravská liga</t>
  </si>
  <si>
    <t xml:space="preserve">Michálkovice 3A (mimo soutěž)</t>
  </si>
  <si>
    <t xml:space="preserve">SDH do ligy</t>
  </si>
  <si>
    <t xml:space="preserve">motání hadic</t>
  </si>
  <si>
    <t xml:space="preserve">Heřmanice A</t>
  </si>
  <si>
    <t xml:space="preserve">Michálkovice A</t>
  </si>
  <si>
    <t xml:space="preserve">Muglinov A</t>
  </si>
  <si>
    <t xml:space="preserve">Klimkovice A</t>
  </si>
  <si>
    <t xml:space="preserve">Muglinov B</t>
  </si>
  <si>
    <t xml:space="preserve">Krásné Pole A</t>
  </si>
  <si>
    <t xml:space="preserve">Dolní Lhota A</t>
  </si>
  <si>
    <t xml:space="preserve">Michálkovice B</t>
  </si>
  <si>
    <t xml:space="preserve">Pustkovec A</t>
  </si>
  <si>
    <t xml:space="preserve">Kunčičky A</t>
  </si>
  <si>
    <t xml:space="preserve">Svinov A</t>
  </si>
  <si>
    <t xml:space="preserve">Nova Ves A</t>
  </si>
  <si>
    <t xml:space="preserve">Martinov A</t>
  </si>
  <si>
    <t xml:space="preserve">Heřmanice B</t>
  </si>
  <si>
    <t xml:space="preserve">Radvanice A</t>
  </si>
  <si>
    <t xml:space="preserve">Klimkovice B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</si>
</sst>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0"/>
    <numFmt numFmtId="166" formatCode="0"/>
    <numFmt numFmtId="167" formatCode="0.00"/>
    <numFmt numFmtId="168" formatCode="@"/>
  </numFmts>
  <fonts count="14">
    <font>
      <sz val="11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theme="1"/>
      <name val="Calibri"/>
      <family val="2"/>
      <charset val="238"/>
    </font>
    <font>
      <b val="true"/>
      <sz val="11"/>
      <color theme="0"/>
      <name val="Calibri"/>
      <family val="2"/>
      <charset val="238"/>
    </font>
    <font>
      <sz val="11"/>
      <name val="Calibri"/>
      <family val="2"/>
      <charset val="238"/>
    </font>
    <font>
      <sz val="20"/>
      <color theme="0"/>
      <name val="Calibri"/>
      <family val="2"/>
      <charset val="238"/>
    </font>
    <font>
      <sz val="11"/>
      <name val="Calibri"/>
      <family val="2"/>
      <charset val="1"/>
    </font>
    <font>
      <sz val="12"/>
      <name val="Calibri"/>
      <family val="2"/>
      <charset val="1"/>
    </font>
    <font>
      <sz val="12"/>
      <name val="Calibri"/>
      <family val="2"/>
      <charset val="238"/>
    </font>
    <font>
      <b val="true"/>
      <sz val="11"/>
      <name val="Calibri"/>
      <family val="2"/>
      <charset val="238"/>
    </font>
    <font>
      <sz val="12"/>
      <color theme="1"/>
      <name val="Calibri"/>
      <family val="2"/>
      <charset val="238"/>
    </font>
    <font>
      <b val="true"/>
      <sz val="18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>
        <color theme="0"/>
      </left>
      <right/>
      <top/>
      <bottom/>
      <diagonal/>
    </border>
    <border diagonalUp="false" diagonalDown="false">
      <left/>
      <right/>
      <top style="thick">
        <color theme="0"/>
      </top>
      <bottom/>
      <diagonal/>
    </border>
    <border diagonalUp="false" diagonalDown="false">
      <left style="thin">
        <color theme="0"/>
      </left>
      <right/>
      <top style="thick">
        <color theme="0"/>
      </top>
      <bottom/>
      <diagonal/>
    </border>
    <border diagonalUp="false" diagonalDown="false">
      <left/>
      <right/>
      <top style="thin">
        <color theme="0"/>
      </top>
      <bottom/>
      <diagonal/>
    </border>
    <border diagonalUp="false" diagonalDown="false">
      <left style="thin">
        <color theme="0"/>
      </left>
      <right/>
      <top style="thin">
        <color theme="0"/>
      </top>
      <bottom/>
      <diagonal/>
    </border>
    <border diagonalUp="false" diagonalDown="false"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ulka113" displayName="Tabulka113" ref="B4:F32" headerRowCount="1" totalsRowCount="0" totalsRowShown="0">
  <autoFilter ref="B4:F32"/>
  <tableColumns count="5">
    <tableColumn id="1" name="Start. Pozice"/>
    <tableColumn id="2" name="SDH"/>
    <tableColumn id="3" name=" čas"/>
    <tableColumn id="4" name="trestné"/>
    <tableColumn id="5" name="výsledný"/>
  </tableColumns>
</table>
</file>

<file path=xl/tables/table2.xml><?xml version="1.0" encoding="utf-8"?>
<table xmlns="http://schemas.openxmlformats.org/spreadsheetml/2006/main" id="2" name="Tabulka2" displayName="Tabulka2" ref="C3:Q31" headerRowCount="1" totalsRowCount="0" totalsRowShown="0">
  <autoFilter ref="C3:Q31"/>
  <tableColumns count="15">
    <tableColumn id="1" name="SDH"/>
    <tableColumn id="2" name="1. čas"/>
    <tableColumn id="3" name="1. trestné"/>
    <tableColumn id="4" name="1. pokus"/>
    <tableColumn id="5" name="2. čas"/>
    <tableColumn id="6" name="2. trestné"/>
    <tableColumn id="7" name="2. pokus"/>
    <tableColumn id="8" name="the best time"/>
    <tableColumn id="9" name="umístění uzlovka"/>
    <tableColumn id="10" name="motání"/>
    <tableColumn id="11" name="trestné motání"/>
    <tableColumn id="12" name="celkové motání"/>
    <tableColumn id="13" name="umístění motání"/>
    <tableColumn id="14" name="celkem bodů"/>
    <tableColumn id="15" name="Ostravská liga"/>
  </tableColumns>
</table>
</file>

<file path=xl/tables/table3.xml><?xml version="1.0" encoding="utf-8"?>
<table xmlns="http://schemas.openxmlformats.org/spreadsheetml/2006/main" id="3" name="Tabulka3" displayName="Tabulka3" ref="D3:E38" headerRowCount="1" totalsRowCount="0" totalsRowShown="0">
  <autoFilter ref="D3:E38"/>
  <tableColumns count="2">
    <tableColumn id="1" name="SDH"/>
    <tableColumn id="2" name="Počet hlídek"/>
  </tableColumns>
</table>
</file>

<file path=xl/tables/table4.xml><?xml version="1.0" encoding="utf-8"?>
<table xmlns="http://schemas.openxmlformats.org/spreadsheetml/2006/main" id="4" name="Tabulka4" displayName="Tabulka4" ref="B3:Q19" headerRowCount="1" totalsRowCount="0" totalsRowShown="0">
  <autoFilter ref="B3:Q19"/>
  <tableColumns count="16">
    <tableColumn id="1" name="SDH"/>
    <tableColumn id="2" name="SDH do ligy"/>
    <tableColumn id="3" name="1. čas"/>
    <tableColumn id="4" name="1. trestné"/>
    <tableColumn id="5" name="1. pokus"/>
    <tableColumn id="6" name="2. čas"/>
    <tableColumn id="7" name="2. trestné"/>
    <tableColumn id="8" name="2. pokus"/>
    <tableColumn id="9" name="the best time"/>
    <tableColumn id="10" name="umístění uzlovka"/>
    <tableColumn id="11" name="motání hadic"/>
    <tableColumn id="12" name="trestné motání"/>
    <tableColumn id="13" name="celkové motání"/>
    <tableColumn id="14" name="umístění motání"/>
    <tableColumn id="15" name="celkem bodů"/>
    <tableColumn id="16" name="Ostravská liga"/>
  </tableColumns>
</table>
</file>

<file path=xl/tables/table5.xml><?xml version="1.0" encoding="utf-8"?>
<table xmlns="http://schemas.openxmlformats.org/spreadsheetml/2006/main" id="5" name="Tabulka6" displayName="Tabulka6" ref="J3:K38" headerRowCount="1" totalsRowCount="0" totalsRowShown="0">
  <autoFilter ref="J3:K38"/>
  <tableColumns count="2">
    <tableColumn id="1" name="SDH"/>
    <tableColumn id="2" name="Počet hlídek"/>
  </tableColumns>
</table>
</file>

<file path=xl/tables/table6.xml><?xml version="1.0" encoding="utf-8"?>
<table xmlns="http://schemas.openxmlformats.org/spreadsheetml/2006/main" id="6" name="Tabulka711" displayName="Tabulka711" ref="B5:J33" headerRowCount="1" totalsRowCount="0" totalsRowShown="0">
  <autoFilter ref="B5:J33"/>
  <tableColumns count="9">
    <tableColumn id="1" name="Start. Pozice"/>
    <tableColumn id="2" name="SDH"/>
    <tableColumn id="3" name="1. čas"/>
    <tableColumn id="4" name="1. trestné"/>
    <tableColumn id="5" name="1. pokus"/>
    <tableColumn id="6" name="2. čas"/>
    <tableColumn id="7" name="2. trestné"/>
    <tableColumn id="8" name="2. pokus"/>
    <tableColumn id="9" name="the best time"/>
  </tableColumns>
</table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5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6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43"/>
  <sheetViews>
    <sheetView showFormulas="false" showGridLines="tru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J28" activeCellId="0" sqref="J28"/>
    </sheetView>
  </sheetViews>
  <sheetFormatPr defaultColWidth="8.82421875" defaultRowHeight="14.25" zeroHeight="false" outlineLevelRow="0" outlineLevelCol="0"/>
  <cols>
    <col collapsed="false" customWidth="true" hidden="false" outlineLevel="0" max="3" min="3" style="1" width="8.63"/>
    <col collapsed="false" customWidth="true" hidden="false" outlineLevel="0" max="4" min="4" style="0" width="23.63"/>
    <col collapsed="false" customWidth="true" hidden="false" outlineLevel="0" max="5" min="5" style="0" width="13.18"/>
    <col collapsed="false" customWidth="true" hidden="false" outlineLevel="0" max="9" min="9" style="1" width="8.63"/>
    <col collapsed="false" customWidth="true" hidden="false" outlineLevel="0" max="10" min="10" style="0" width="24.45"/>
    <col collapsed="false" customWidth="true" hidden="false" outlineLevel="0" max="11" min="11" style="1" width="13.18"/>
  </cols>
  <sheetData>
    <row r="1" s="2" customFormat="true" ht="14.25" hidden="false" customHeight="false" outlineLevel="0" collapsed="false">
      <c r="C1" s="3"/>
      <c r="D1" s="4" t="s">
        <v>0</v>
      </c>
      <c r="E1" s="3"/>
      <c r="F1" s="3"/>
      <c r="G1" s="3"/>
      <c r="H1" s="3"/>
      <c r="I1" s="3"/>
      <c r="J1" s="4" t="s">
        <v>1</v>
      </c>
      <c r="K1" s="3"/>
    </row>
    <row r="3" customFormat="false" ht="14.25" hidden="false" customHeight="false" outlineLevel="0" collapsed="false">
      <c r="D3" s="5" t="s">
        <v>2</v>
      </c>
      <c r="E3" s="6" t="s">
        <v>3</v>
      </c>
      <c r="J3" s="5" t="s">
        <v>2</v>
      </c>
      <c r="K3" s="5" t="s">
        <v>3</v>
      </c>
    </row>
    <row r="4" customFormat="false" ht="14.25" hidden="false" customHeight="false" outlineLevel="0" collapsed="false">
      <c r="A4" s="1"/>
      <c r="B4" s="1"/>
      <c r="C4" s="7" t="n">
        <v>1</v>
      </c>
      <c r="D4" s="8" t="s">
        <v>4</v>
      </c>
      <c r="E4" s="8"/>
      <c r="I4" s="7" t="n">
        <v>1</v>
      </c>
      <c r="J4" s="9" t="s">
        <v>5</v>
      </c>
      <c r="K4" s="7"/>
    </row>
    <row r="5" customFormat="false" ht="14.25" hidden="false" customHeight="false" outlineLevel="0" collapsed="false">
      <c r="A5" s="1"/>
      <c r="B5" s="1"/>
      <c r="C5" s="7" t="n">
        <v>2</v>
      </c>
      <c r="D5" s="8" t="s">
        <v>6</v>
      </c>
      <c r="E5" s="8"/>
      <c r="I5" s="7" t="n">
        <v>2</v>
      </c>
      <c r="J5" s="9" t="s">
        <v>7</v>
      </c>
      <c r="K5" s="7"/>
    </row>
    <row r="6" customFormat="false" ht="14.25" hidden="false" customHeight="false" outlineLevel="0" collapsed="false">
      <c r="A6" s="1"/>
      <c r="B6" s="1"/>
      <c r="C6" s="7" t="n">
        <v>3</v>
      </c>
      <c r="D6" s="8" t="s">
        <v>8</v>
      </c>
      <c r="E6" s="8"/>
      <c r="I6" s="7" t="n">
        <v>3</v>
      </c>
      <c r="J6" s="9" t="s">
        <v>9</v>
      </c>
      <c r="K6" s="7"/>
    </row>
    <row r="7" customFormat="false" ht="14.25" hidden="false" customHeight="false" outlineLevel="0" collapsed="false">
      <c r="A7" s="1"/>
      <c r="B7" s="1"/>
      <c r="C7" s="7" t="n">
        <v>4</v>
      </c>
      <c r="D7" s="8" t="s">
        <v>10</v>
      </c>
      <c r="E7" s="8"/>
      <c r="I7" s="7" t="n">
        <v>4</v>
      </c>
      <c r="J7" s="9" t="s">
        <v>11</v>
      </c>
      <c r="K7" s="7"/>
    </row>
    <row r="8" customFormat="false" ht="14.25" hidden="false" customHeight="false" outlineLevel="0" collapsed="false">
      <c r="A8" s="1"/>
      <c r="B8" s="1"/>
      <c r="C8" s="7" t="n">
        <v>5</v>
      </c>
      <c r="D8" s="8" t="s">
        <v>12</v>
      </c>
      <c r="E8" s="8"/>
      <c r="I8" s="7" t="n">
        <v>5</v>
      </c>
      <c r="J8" s="9" t="s">
        <v>13</v>
      </c>
      <c r="K8" s="7"/>
    </row>
    <row r="9" customFormat="false" ht="14.25" hidden="false" customHeight="false" outlineLevel="0" collapsed="false">
      <c r="A9" s="1"/>
      <c r="B9" s="1"/>
      <c r="C9" s="7" t="n">
        <v>6</v>
      </c>
      <c r="D9" s="8" t="s">
        <v>14</v>
      </c>
      <c r="E9" s="8"/>
      <c r="I9" s="7" t="n">
        <v>6</v>
      </c>
      <c r="J9" s="9" t="s">
        <v>15</v>
      </c>
      <c r="K9" s="7"/>
    </row>
    <row r="10" customFormat="false" ht="14.25" hidden="false" customHeight="false" outlineLevel="0" collapsed="false">
      <c r="A10" s="1"/>
      <c r="B10" s="1"/>
      <c r="C10" s="7" t="n">
        <v>7</v>
      </c>
      <c r="D10" s="8" t="s">
        <v>16</v>
      </c>
      <c r="E10" s="8"/>
      <c r="I10" s="7" t="n">
        <v>7</v>
      </c>
      <c r="J10" s="9" t="s">
        <v>17</v>
      </c>
      <c r="K10" s="7"/>
    </row>
    <row r="11" customFormat="false" ht="14.25" hidden="false" customHeight="false" outlineLevel="0" collapsed="false">
      <c r="A11" s="1"/>
      <c r="B11" s="1"/>
      <c r="C11" s="7" t="n">
        <v>8</v>
      </c>
      <c r="D11" s="8" t="s">
        <v>15</v>
      </c>
      <c r="E11" s="8"/>
      <c r="I11" s="7" t="n">
        <v>8</v>
      </c>
      <c r="J11" s="9" t="s">
        <v>18</v>
      </c>
      <c r="K11" s="7"/>
    </row>
    <row r="12" customFormat="false" ht="14.25" hidden="false" customHeight="false" outlineLevel="0" collapsed="false">
      <c r="A12" s="1"/>
      <c r="B12" s="1"/>
      <c r="C12" s="7" t="n">
        <v>9</v>
      </c>
      <c r="D12" s="8" t="s">
        <v>19</v>
      </c>
      <c r="E12" s="8"/>
      <c r="I12" s="7" t="n">
        <v>9</v>
      </c>
      <c r="J12" s="9" t="s">
        <v>20</v>
      </c>
      <c r="K12" s="7"/>
    </row>
    <row r="13" customFormat="false" ht="14.25" hidden="false" customHeight="false" outlineLevel="0" collapsed="false">
      <c r="A13" s="1"/>
      <c r="B13" s="1"/>
      <c r="C13" s="7" t="n">
        <v>10</v>
      </c>
      <c r="D13" s="8" t="s">
        <v>21</v>
      </c>
      <c r="E13" s="8"/>
      <c r="I13" s="7" t="n">
        <v>10</v>
      </c>
      <c r="J13" s="9" t="s">
        <v>22</v>
      </c>
      <c r="K13" s="7"/>
    </row>
    <row r="14" customFormat="false" ht="14.25" hidden="false" customHeight="false" outlineLevel="0" collapsed="false">
      <c r="A14" s="1"/>
      <c r="B14" s="1"/>
      <c r="C14" s="7" t="n">
        <v>11</v>
      </c>
      <c r="D14" s="8" t="s">
        <v>9</v>
      </c>
      <c r="E14" s="8"/>
      <c r="I14" s="7" t="n">
        <v>11</v>
      </c>
      <c r="J14" s="9" t="s">
        <v>23</v>
      </c>
      <c r="K14" s="7"/>
    </row>
    <row r="15" customFormat="false" ht="14.25" hidden="false" customHeight="false" outlineLevel="0" collapsed="false">
      <c r="A15" s="1"/>
      <c r="B15" s="1"/>
      <c r="C15" s="7" t="n">
        <v>12</v>
      </c>
      <c r="D15" s="8" t="s">
        <v>24</v>
      </c>
      <c r="E15" s="8"/>
      <c r="I15" s="7" t="n">
        <v>12</v>
      </c>
      <c r="J15" s="9" t="s">
        <v>25</v>
      </c>
      <c r="K15" s="7"/>
    </row>
    <row r="16" customFormat="false" ht="14.25" hidden="false" customHeight="false" outlineLevel="0" collapsed="false">
      <c r="A16" s="1"/>
      <c r="B16" s="1"/>
      <c r="C16" s="7" t="n">
        <v>13</v>
      </c>
      <c r="D16" s="8" t="s">
        <v>26</v>
      </c>
      <c r="E16" s="8"/>
      <c r="I16" s="7" t="n">
        <v>13</v>
      </c>
      <c r="J16" s="9" t="s">
        <v>27</v>
      </c>
      <c r="K16" s="7"/>
    </row>
    <row r="17" customFormat="false" ht="14.25" hidden="false" customHeight="false" outlineLevel="0" collapsed="false">
      <c r="A17" s="1"/>
      <c r="B17" s="1"/>
      <c r="C17" s="7" t="n">
        <v>14</v>
      </c>
      <c r="D17" s="8" t="s">
        <v>20</v>
      </c>
      <c r="E17" s="8"/>
      <c r="I17" s="7" t="n">
        <v>14</v>
      </c>
      <c r="J17" s="9" t="s">
        <v>28</v>
      </c>
      <c r="K17" s="7"/>
    </row>
    <row r="18" customFormat="false" ht="14.25" hidden="false" customHeight="false" outlineLevel="0" collapsed="false">
      <c r="A18" s="1"/>
      <c r="B18" s="1"/>
      <c r="C18" s="7" t="n">
        <v>15</v>
      </c>
      <c r="D18" s="8" t="s">
        <v>18</v>
      </c>
      <c r="E18" s="8"/>
      <c r="I18" s="7" t="n">
        <v>15</v>
      </c>
      <c r="J18" s="9" t="s">
        <v>29</v>
      </c>
      <c r="K18" s="7"/>
    </row>
    <row r="19" customFormat="false" ht="14.25" hidden="false" customHeight="false" outlineLevel="0" collapsed="false">
      <c r="A19" s="1"/>
      <c r="B19" s="1"/>
      <c r="C19" s="7" t="n">
        <v>16</v>
      </c>
      <c r="D19" s="8" t="s">
        <v>30</v>
      </c>
      <c r="E19" s="8"/>
      <c r="I19" s="7" t="n">
        <v>16</v>
      </c>
      <c r="J19" s="9" t="s">
        <v>31</v>
      </c>
      <c r="K19" s="7"/>
    </row>
    <row r="20" customFormat="false" ht="14.25" hidden="false" customHeight="false" outlineLevel="0" collapsed="false">
      <c r="A20" s="1"/>
      <c r="B20" s="1"/>
      <c r="C20" s="7" t="n">
        <v>17</v>
      </c>
      <c r="D20" s="8" t="s">
        <v>32</v>
      </c>
      <c r="E20" s="8"/>
      <c r="I20" s="7" t="n">
        <v>17</v>
      </c>
      <c r="J20" s="9" t="s">
        <v>21</v>
      </c>
      <c r="K20" s="7"/>
    </row>
    <row r="21" customFormat="false" ht="14.25" hidden="false" customHeight="false" outlineLevel="0" collapsed="false">
      <c r="A21" s="1"/>
      <c r="B21" s="1"/>
      <c r="C21" s="7" t="n">
        <v>18</v>
      </c>
      <c r="D21" s="8" t="s">
        <v>33</v>
      </c>
      <c r="E21" s="8"/>
      <c r="I21" s="7" t="n">
        <v>18</v>
      </c>
      <c r="J21" s="9" t="s">
        <v>34</v>
      </c>
      <c r="K21" s="7"/>
    </row>
    <row r="22" customFormat="false" ht="14.25" hidden="false" customHeight="false" outlineLevel="0" collapsed="false">
      <c r="A22" s="1"/>
      <c r="B22" s="1"/>
      <c r="C22" s="7" t="n">
        <v>19</v>
      </c>
      <c r="D22" s="8" t="s">
        <v>35</v>
      </c>
      <c r="E22" s="8"/>
      <c r="I22" s="7" t="n">
        <v>19</v>
      </c>
      <c r="J22" s="9" t="s">
        <v>36</v>
      </c>
      <c r="K22" s="7"/>
    </row>
    <row r="23" customFormat="false" ht="14.25" hidden="false" customHeight="false" outlineLevel="0" collapsed="false">
      <c r="A23" s="1"/>
      <c r="B23" s="1"/>
      <c r="C23" s="7" t="n">
        <v>20</v>
      </c>
      <c r="D23" s="8" t="s">
        <v>37</v>
      </c>
      <c r="E23" s="8"/>
      <c r="I23" s="7" t="n">
        <v>20</v>
      </c>
      <c r="J23" s="9" t="s">
        <v>38</v>
      </c>
      <c r="K23" s="7"/>
    </row>
    <row r="24" customFormat="false" ht="14.25" hidden="false" customHeight="false" outlineLevel="0" collapsed="false">
      <c r="A24" s="1"/>
      <c r="B24" s="1"/>
      <c r="C24" s="7" t="n">
        <v>21</v>
      </c>
      <c r="D24" s="8" t="s">
        <v>39</v>
      </c>
      <c r="E24" s="8"/>
      <c r="I24" s="7" t="n">
        <v>21</v>
      </c>
      <c r="J24" s="9" t="s">
        <v>40</v>
      </c>
      <c r="K24" s="7"/>
    </row>
    <row r="25" customFormat="false" ht="14.25" hidden="false" customHeight="false" outlineLevel="0" collapsed="false">
      <c r="A25" s="1"/>
      <c r="B25" s="1"/>
      <c r="C25" s="7" t="n">
        <v>22</v>
      </c>
      <c r="D25" s="8" t="s">
        <v>41</v>
      </c>
      <c r="E25" s="8"/>
      <c r="I25" s="7" t="n">
        <v>22</v>
      </c>
      <c r="J25" s="9" t="s">
        <v>26</v>
      </c>
      <c r="K25" s="7"/>
    </row>
    <row r="26" customFormat="false" ht="14.25" hidden="false" customHeight="false" outlineLevel="0" collapsed="false">
      <c r="A26" s="1"/>
      <c r="B26" s="1"/>
      <c r="C26" s="7" t="n">
        <v>23</v>
      </c>
      <c r="D26" s="8" t="s">
        <v>42</v>
      </c>
      <c r="E26" s="8"/>
      <c r="I26" s="7" t="n">
        <v>23</v>
      </c>
      <c r="J26" s="9" t="s">
        <v>24</v>
      </c>
      <c r="K26" s="7"/>
    </row>
    <row r="27" customFormat="false" ht="14.25" hidden="false" customHeight="false" outlineLevel="0" collapsed="false">
      <c r="A27" s="1"/>
      <c r="B27" s="1"/>
      <c r="C27" s="7" t="n">
        <v>24</v>
      </c>
      <c r="D27" s="8" t="s">
        <v>38</v>
      </c>
      <c r="E27" s="8"/>
      <c r="I27" s="7" t="n">
        <v>24</v>
      </c>
      <c r="J27" s="9" t="s">
        <v>43</v>
      </c>
      <c r="K27" s="7"/>
    </row>
    <row r="28" customFormat="false" ht="14.25" hidden="false" customHeight="false" outlineLevel="0" collapsed="false">
      <c r="A28" s="1"/>
      <c r="B28" s="1"/>
      <c r="C28" s="7" t="n">
        <v>25</v>
      </c>
      <c r="D28" s="8" t="s">
        <v>36</v>
      </c>
      <c r="E28" s="8"/>
      <c r="I28" s="7" t="n">
        <v>25</v>
      </c>
      <c r="J28" s="9" t="s">
        <v>44</v>
      </c>
      <c r="K28" s="7"/>
    </row>
    <row r="29" customFormat="false" ht="14.25" hidden="false" customHeight="false" outlineLevel="0" collapsed="false">
      <c r="A29" s="1"/>
      <c r="B29" s="1"/>
      <c r="C29" s="7" t="n">
        <v>26</v>
      </c>
      <c r="D29" s="8" t="s">
        <v>5</v>
      </c>
      <c r="E29" s="8"/>
      <c r="I29" s="7" t="n">
        <v>26</v>
      </c>
      <c r="J29" s="9" t="s">
        <v>45</v>
      </c>
      <c r="K29" s="7"/>
    </row>
    <row r="30" customFormat="false" ht="14.25" hidden="false" customHeight="false" outlineLevel="0" collapsed="false">
      <c r="A30" s="1"/>
      <c r="B30" s="1"/>
      <c r="C30" s="7" t="n">
        <v>27</v>
      </c>
      <c r="D30" s="8" t="s">
        <v>46</v>
      </c>
      <c r="E30" s="8"/>
      <c r="I30" s="7" t="n">
        <v>27</v>
      </c>
      <c r="J30" s="9" t="s">
        <v>47</v>
      </c>
      <c r="K30" s="7"/>
    </row>
    <row r="31" customFormat="false" ht="14.25" hidden="false" customHeight="false" outlineLevel="0" collapsed="false">
      <c r="A31" s="1"/>
      <c r="B31" s="1"/>
      <c r="C31" s="7" t="n">
        <v>28</v>
      </c>
      <c r="D31" s="8" t="s">
        <v>48</v>
      </c>
      <c r="E31" s="8"/>
      <c r="I31" s="7" t="n">
        <v>28</v>
      </c>
      <c r="J31" s="9" t="s">
        <v>49</v>
      </c>
      <c r="K31" s="7"/>
    </row>
    <row r="32" customFormat="false" ht="14.25" hidden="false" customHeight="false" outlineLevel="0" collapsed="false">
      <c r="A32" s="1"/>
      <c r="B32" s="1"/>
      <c r="C32" s="7" t="n">
        <v>29</v>
      </c>
      <c r="D32" s="8" t="s">
        <v>50</v>
      </c>
      <c r="E32" s="8"/>
      <c r="G32" s="1"/>
      <c r="I32" s="7" t="n">
        <v>29</v>
      </c>
      <c r="J32" s="9"/>
      <c r="K32" s="7"/>
    </row>
    <row r="33" customFormat="false" ht="14.25" hidden="false" customHeight="false" outlineLevel="0" collapsed="false">
      <c r="A33" s="1"/>
      <c r="B33" s="1"/>
      <c r="C33" s="7" t="n">
        <v>30</v>
      </c>
      <c r="D33" s="8"/>
      <c r="E33" s="8"/>
      <c r="G33" s="1"/>
      <c r="I33" s="7" t="n">
        <v>30</v>
      </c>
      <c r="J33" s="9"/>
      <c r="K33" s="7"/>
    </row>
    <row r="34" customFormat="false" ht="14.25" hidden="false" customHeight="false" outlineLevel="0" collapsed="false">
      <c r="A34" s="1"/>
      <c r="B34" s="1"/>
      <c r="C34" s="7" t="n">
        <v>31</v>
      </c>
      <c r="D34" s="8"/>
      <c r="E34" s="8"/>
      <c r="G34" s="1"/>
      <c r="I34" s="7" t="n">
        <v>31</v>
      </c>
      <c r="J34" s="9"/>
      <c r="K34" s="7"/>
    </row>
    <row r="35" customFormat="false" ht="14.25" hidden="false" customHeight="false" outlineLevel="0" collapsed="false">
      <c r="A35" s="1"/>
      <c r="B35" s="1"/>
      <c r="C35" s="7" t="n">
        <v>32</v>
      </c>
      <c r="D35" s="8"/>
      <c r="E35" s="8"/>
      <c r="G35" s="1"/>
      <c r="I35" s="7" t="n">
        <v>32</v>
      </c>
      <c r="J35" s="9"/>
      <c r="K35" s="7"/>
    </row>
    <row r="36" customFormat="false" ht="14.25" hidden="false" customHeight="false" outlineLevel="0" collapsed="false">
      <c r="A36" s="1"/>
      <c r="B36" s="1"/>
      <c r="C36" s="7" t="n">
        <v>33</v>
      </c>
      <c r="D36" s="8"/>
      <c r="E36" s="8"/>
      <c r="G36" s="1"/>
      <c r="I36" s="7" t="n">
        <v>33</v>
      </c>
      <c r="J36" s="9"/>
      <c r="K36" s="7"/>
    </row>
    <row r="37" customFormat="false" ht="14.25" hidden="false" customHeight="false" outlineLevel="0" collapsed="false">
      <c r="A37" s="1"/>
      <c r="B37" s="1"/>
      <c r="C37" s="7" t="n">
        <v>34</v>
      </c>
      <c r="D37" s="8"/>
      <c r="E37" s="8"/>
      <c r="G37" s="1"/>
      <c r="I37" s="7" t="n">
        <v>34</v>
      </c>
      <c r="J37" s="9"/>
      <c r="K37" s="7"/>
    </row>
    <row r="38" customFormat="false" ht="14.25" hidden="false" customHeight="false" outlineLevel="0" collapsed="false">
      <c r="A38" s="1"/>
      <c r="B38" s="1"/>
      <c r="C38" s="7" t="n">
        <v>35</v>
      </c>
      <c r="D38" s="10"/>
      <c r="E38" s="10"/>
      <c r="G38" s="1"/>
      <c r="I38" s="7" t="n">
        <v>35</v>
      </c>
      <c r="J38" s="11"/>
      <c r="K38" s="12"/>
    </row>
    <row r="39" customFormat="false" ht="14.25" hidden="false" customHeight="false" outlineLevel="0" collapsed="false">
      <c r="G39" s="1"/>
    </row>
    <row r="40" customFormat="false" ht="14.25" hidden="false" customHeight="false" outlineLevel="0" collapsed="false">
      <c r="G40" s="1"/>
    </row>
    <row r="41" customFormat="false" ht="14.25" hidden="false" customHeight="false" outlineLevel="0" collapsed="false">
      <c r="G41" s="1"/>
    </row>
    <row r="42" customFormat="false" ht="14.25" hidden="false" customHeight="false" outlineLevel="0" collapsed="false">
      <c r="G42" s="1"/>
    </row>
    <row r="43" customFormat="false" ht="14.25" hidden="false" customHeight="false" outlineLevel="0" collapsed="false">
      <c r="G43" s="1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47"/>
  <sheetViews>
    <sheetView showFormulas="false" showGridLines="true" showRowColHeaders="true" showZeros="true" rightToLeft="false" tabSelected="false" showOutlineSymbols="true" defaultGridColor="true" view="normal" topLeftCell="A19" colorId="64" zoomScale="90" zoomScaleNormal="90" zoomScalePageLayoutView="100" workbookViewId="0">
      <selection pane="topLeft" activeCell="D30" activeCellId="0" sqref="D30"/>
    </sheetView>
  </sheetViews>
  <sheetFormatPr defaultColWidth="8.82421875" defaultRowHeight="14.25" zeroHeight="false" outlineLevelRow="0" outlineLevelCol="0"/>
  <cols>
    <col collapsed="false" customWidth="true" hidden="false" outlineLevel="0" max="2" min="2" style="0" width="13.63"/>
    <col collapsed="false" customWidth="true" hidden="false" outlineLevel="0" max="3" min="3" style="0" width="22"/>
    <col collapsed="false" customWidth="true" hidden="false" outlineLevel="0" max="6" min="4" style="0" width="11.63"/>
    <col collapsed="false" customWidth="true" hidden="false" outlineLevel="0" max="7" min="7" style="0" width="10.45"/>
    <col collapsed="false" customWidth="true" hidden="false" outlineLevel="0" max="9" min="8" style="0" width="11.63"/>
    <col collapsed="false" customWidth="true" hidden="false" outlineLevel="0" max="10" min="10" style="0" width="15.18"/>
  </cols>
  <sheetData>
    <row r="1" customFormat="false" ht="15" hidden="false" customHeight="true" outlineLevel="0" collapsed="false">
      <c r="A1" s="13" t="s">
        <v>51</v>
      </c>
      <c r="B1" s="13"/>
      <c r="C1" s="13"/>
      <c r="D1" s="13"/>
      <c r="E1" s="13"/>
      <c r="F1" s="13"/>
      <c r="G1" s="13"/>
      <c r="H1" s="13"/>
      <c r="I1" s="13"/>
      <c r="J1" s="13"/>
    </row>
    <row r="2" customFormat="false" ht="15" hidden="false" customHeight="true" outlineLevel="0" collapsed="false">
      <c r="A2" s="13"/>
      <c r="B2" s="13"/>
      <c r="C2" s="13"/>
      <c r="D2" s="13"/>
      <c r="E2" s="13"/>
      <c r="F2" s="13"/>
      <c r="G2" s="13"/>
      <c r="H2" s="13"/>
      <c r="I2" s="13"/>
      <c r="J2" s="13"/>
    </row>
    <row r="3" customFormat="false" ht="14.25" hidden="false" customHeight="false" outlineLevel="0" collapsed="false">
      <c r="A3" s="1"/>
    </row>
    <row r="4" customFormat="false" ht="14.25" hidden="false" customHeight="false" outlineLevel="0" collapsed="false">
      <c r="A4" s="1"/>
      <c r="B4" s="0" t="s">
        <v>52</v>
      </c>
    </row>
    <row r="5" customFormat="false" ht="14.25" hidden="false" customHeight="false" outlineLevel="0" collapsed="false">
      <c r="A5" s="3" t="s">
        <v>53</v>
      </c>
      <c r="B5" s="14" t="s">
        <v>54</v>
      </c>
      <c r="C5" s="15" t="s">
        <v>2</v>
      </c>
      <c r="D5" s="15" t="s">
        <v>55</v>
      </c>
      <c r="E5" s="15" t="s">
        <v>56</v>
      </c>
      <c r="F5" s="15" t="s">
        <v>57</v>
      </c>
      <c r="G5" s="15" t="s">
        <v>58</v>
      </c>
      <c r="H5" s="15" t="s">
        <v>59</v>
      </c>
      <c r="I5" s="15" t="s">
        <v>60</v>
      </c>
      <c r="J5" s="15" t="s">
        <v>61</v>
      </c>
    </row>
    <row r="6" customFormat="false" ht="15" hidden="false" customHeight="false" outlineLevel="0" collapsed="false">
      <c r="A6" s="1" t="n">
        <v>1</v>
      </c>
      <c r="B6" s="16" t="n">
        <v>26</v>
      </c>
      <c r="C6" s="17" t="str">
        <f aca="false">startovka!J29</f>
        <v>Heřmanice 1A</v>
      </c>
      <c r="D6" s="18" t="n">
        <v>21.93</v>
      </c>
      <c r="E6" s="19" t="n">
        <v>10</v>
      </c>
      <c r="F6" s="20" t="n">
        <f aca="false">Tabulka711[[#This Row],[1. čas]]+Tabulka711[[#This Row],[1. trestné]]</f>
        <v>31.93</v>
      </c>
      <c r="G6" s="18" t="n">
        <v>20.15</v>
      </c>
      <c r="H6" s="19"/>
      <c r="I6" s="20" t="n">
        <f aca="false">Tabulka711[[#This Row],[2. čas]]+Tabulka711[[#This Row],[2. trestné]]</f>
        <v>20.15</v>
      </c>
      <c r="J6" s="20" t="n">
        <f aca="false">IF(Tabulka711[[#This Row],[1. pokus]]&lt;Tabulka711[[#This Row],[2. pokus]],Tabulka711[[#This Row],[1. pokus]],Tabulka711[[#This Row],[2. pokus]])</f>
        <v>20.15</v>
      </c>
    </row>
    <row r="7" customFormat="false" ht="15" hidden="false" customHeight="false" outlineLevel="0" collapsed="false">
      <c r="A7" s="1" t="n">
        <v>2</v>
      </c>
      <c r="B7" s="21" t="n">
        <v>15</v>
      </c>
      <c r="C7" s="22" t="str">
        <f aca="false">startovka!J18</f>
        <v>Michálkovice 1A</v>
      </c>
      <c r="D7" s="23" t="n">
        <v>25.46</v>
      </c>
      <c r="E7" s="24"/>
      <c r="F7" s="25" t="n">
        <f aca="false">Tabulka711[[#This Row],[1. čas]]+Tabulka711[[#This Row],[1. trestné]]</f>
        <v>25.46</v>
      </c>
      <c r="G7" s="23" t="n">
        <v>22.53</v>
      </c>
      <c r="H7" s="24"/>
      <c r="I7" s="25" t="n">
        <f aca="false">Tabulka711[[#This Row],[2. čas]]+Tabulka711[[#This Row],[2. trestné]]</f>
        <v>22.53</v>
      </c>
      <c r="J7" s="25" t="n">
        <f aca="false">IF(Tabulka711[[#This Row],[1. pokus]]&lt;Tabulka711[[#This Row],[2. pokus]],Tabulka711[[#This Row],[1. pokus]],Tabulka711[[#This Row],[2. pokus]])</f>
        <v>22.53</v>
      </c>
    </row>
    <row r="8" customFormat="false" ht="15" hidden="false" customHeight="false" outlineLevel="0" collapsed="false">
      <c r="A8" s="1" t="n">
        <v>3</v>
      </c>
      <c r="B8" s="26" t="n">
        <v>9</v>
      </c>
      <c r="C8" s="22" t="str">
        <f aca="false">startovka!J12</f>
        <v>Muglinov 1A</v>
      </c>
      <c r="D8" s="23" t="n">
        <v>25.9</v>
      </c>
      <c r="E8" s="24"/>
      <c r="F8" s="25" t="n">
        <f aca="false">Tabulka711[[#This Row],[1. čas]]+Tabulka711[[#This Row],[1. trestné]]</f>
        <v>25.9</v>
      </c>
      <c r="G8" s="23" t="n">
        <v>24.5</v>
      </c>
      <c r="H8" s="24"/>
      <c r="I8" s="25" t="n">
        <f aca="false">Tabulka711[[#This Row],[2. čas]]+Tabulka711[[#This Row],[2. trestné]]</f>
        <v>24.5</v>
      </c>
      <c r="J8" s="25" t="n">
        <f aca="false">IF(Tabulka711[[#This Row],[1. pokus]]&lt;Tabulka711[[#This Row],[2. pokus]],Tabulka711[[#This Row],[1. pokus]],Tabulka711[[#This Row],[2. pokus]])</f>
        <v>24.5</v>
      </c>
    </row>
    <row r="9" customFormat="false" ht="15" hidden="false" customHeight="false" outlineLevel="0" collapsed="false">
      <c r="A9" s="1" t="n">
        <v>4</v>
      </c>
      <c r="B9" s="21" t="n">
        <v>7</v>
      </c>
      <c r="C9" s="22" t="str">
        <f aca="false">startovka!J10</f>
        <v>Muglinov 2A</v>
      </c>
      <c r="D9" s="23" t="n">
        <v>40.84</v>
      </c>
      <c r="E9" s="24"/>
      <c r="F9" s="25" t="n">
        <f aca="false">Tabulka711[[#This Row],[1. čas]]+Tabulka711[[#This Row],[1. trestné]]</f>
        <v>40.84</v>
      </c>
      <c r="G9" s="23" t="n">
        <v>27.75</v>
      </c>
      <c r="H9" s="24"/>
      <c r="I9" s="25" t="n">
        <f aca="false">Tabulka711[[#This Row],[2. čas]]+Tabulka711[[#This Row],[2. trestné]]</f>
        <v>27.75</v>
      </c>
      <c r="J9" s="25" t="n">
        <f aca="false">IF(Tabulka711[[#This Row],[1. pokus]]&lt;Tabulka711[[#This Row],[2. pokus]],Tabulka711[[#This Row],[1. pokus]],Tabulka711[[#This Row],[2. pokus]])</f>
        <v>27.75</v>
      </c>
    </row>
    <row r="10" customFormat="false" ht="15" hidden="false" customHeight="false" outlineLevel="0" collapsed="false">
      <c r="A10" s="1" t="n">
        <v>5</v>
      </c>
      <c r="B10" s="26" t="n">
        <v>20</v>
      </c>
      <c r="C10" s="27" t="str">
        <f aca="false">startovka!J23</f>
        <v>Krásné pole 1A</v>
      </c>
      <c r="D10" s="28" t="n">
        <v>37.43</v>
      </c>
      <c r="E10" s="29" t="n">
        <v>30</v>
      </c>
      <c r="F10" s="30" t="n">
        <f aca="false">Tabulka711[[#This Row],[1. čas]]+Tabulka711[[#This Row],[1. trestné]]</f>
        <v>67.43</v>
      </c>
      <c r="G10" s="28" t="n">
        <v>29</v>
      </c>
      <c r="H10" s="29"/>
      <c r="I10" s="30" t="n">
        <f aca="false">Tabulka711[[#This Row],[2. čas]]+Tabulka711[[#This Row],[2. trestné]]</f>
        <v>29</v>
      </c>
      <c r="J10" s="30" t="n">
        <f aca="false">IF(Tabulka711[[#This Row],[1. pokus]]&lt;Tabulka711[[#This Row],[2. pokus]],Tabulka711[[#This Row],[1. pokus]],Tabulka711[[#This Row],[2. pokus]])</f>
        <v>29</v>
      </c>
    </row>
    <row r="11" customFormat="false" ht="15" hidden="false" customHeight="false" outlineLevel="0" collapsed="false">
      <c r="A11" s="1" t="n">
        <v>6</v>
      </c>
      <c r="B11" s="21" t="n">
        <v>23</v>
      </c>
      <c r="C11" s="27" t="str">
        <f aca="false">startovka!J26</f>
        <v>Klimkovice 1A</v>
      </c>
      <c r="D11" s="28" t="n">
        <v>30.18</v>
      </c>
      <c r="E11" s="29"/>
      <c r="F11" s="30" t="n">
        <f aca="false">Tabulka711[[#This Row],[1. čas]]+Tabulka711[[#This Row],[1. trestné]]</f>
        <v>30.18</v>
      </c>
      <c r="G11" s="28" t="n">
        <v>34.46</v>
      </c>
      <c r="H11" s="29" t="n">
        <v>10</v>
      </c>
      <c r="I11" s="30" t="n">
        <f aca="false">Tabulka711[[#This Row],[2. čas]]+Tabulka711[[#This Row],[2. trestné]]</f>
        <v>44.46</v>
      </c>
      <c r="J11" s="30" t="n">
        <f aca="false">IF(Tabulka711[[#This Row],[1. pokus]]&lt;Tabulka711[[#This Row],[2. pokus]],Tabulka711[[#This Row],[1. pokus]],Tabulka711[[#This Row],[2. pokus]])</f>
        <v>30.18</v>
      </c>
    </row>
    <row r="12" customFormat="false" ht="15" hidden="false" customHeight="false" outlineLevel="0" collapsed="false">
      <c r="A12" s="1" t="n">
        <v>7</v>
      </c>
      <c r="B12" s="16" t="n">
        <v>27</v>
      </c>
      <c r="C12" s="27" t="str">
        <f aca="false">startovka!J30</f>
        <v>Dolní Lhota 1B</v>
      </c>
      <c r="D12" s="28" t="n">
        <v>30.65</v>
      </c>
      <c r="E12" s="29"/>
      <c r="F12" s="30" t="n">
        <f aca="false">Tabulka711[[#This Row],[1. čas]]+Tabulka711[[#This Row],[1. trestné]]</f>
        <v>30.65</v>
      </c>
      <c r="G12" s="28" t="n">
        <v>41.62</v>
      </c>
      <c r="H12" s="29"/>
      <c r="I12" s="30" t="n">
        <f aca="false">Tabulka711[[#This Row],[2. čas]]+Tabulka711[[#This Row],[2. trestné]]</f>
        <v>41.62</v>
      </c>
      <c r="J12" s="30" t="n">
        <f aca="false">IF(Tabulka711[[#This Row],[1. pokus]]&lt;Tabulka711[[#This Row],[2. pokus]],Tabulka711[[#This Row],[1. pokus]],Tabulka711[[#This Row],[2. pokus]])</f>
        <v>30.65</v>
      </c>
    </row>
    <row r="13" customFormat="false" ht="15" hidden="false" customHeight="false" outlineLevel="0" collapsed="false">
      <c r="A13" s="1" t="n">
        <v>8</v>
      </c>
      <c r="B13" s="21" t="n">
        <v>25</v>
      </c>
      <c r="C13" s="27" t="str">
        <f aca="false">startovka!J28</f>
        <v>Heřmanice 1B</v>
      </c>
      <c r="D13" s="28" t="n">
        <v>32.78</v>
      </c>
      <c r="E13" s="29"/>
      <c r="F13" s="30" t="n">
        <f aca="false">Tabulka711[[#This Row],[1. čas]]+Tabulka711[[#This Row],[1. trestné]]</f>
        <v>32.78</v>
      </c>
      <c r="G13" s="28" t="n">
        <v>33.56</v>
      </c>
      <c r="H13" s="29"/>
      <c r="I13" s="30" t="n">
        <f aca="false">Tabulka711[[#This Row],[2. čas]]+Tabulka711[[#This Row],[2. trestné]]</f>
        <v>33.56</v>
      </c>
      <c r="J13" s="30" t="n">
        <f aca="false">IF(Tabulka711[[#This Row],[1. pokus]]&lt;Tabulka711[[#This Row],[2. pokus]],Tabulka711[[#This Row],[1. pokus]],Tabulka711[[#This Row],[2. pokus]])</f>
        <v>32.78</v>
      </c>
    </row>
    <row r="14" customFormat="false" ht="15" hidden="false" customHeight="false" outlineLevel="0" collapsed="false">
      <c r="A14" s="1" t="n">
        <v>9</v>
      </c>
      <c r="B14" s="26" t="n">
        <v>18</v>
      </c>
      <c r="C14" s="27" t="str">
        <f aca="false">startovka!J21</f>
        <v>Kunčičky 1A</v>
      </c>
      <c r="D14" s="28" t="n">
        <v>32.25</v>
      </c>
      <c r="E14" s="29" t="n">
        <v>20</v>
      </c>
      <c r="F14" s="30" t="n">
        <f aca="false">Tabulka711[[#This Row],[1. čas]]+Tabulka711[[#This Row],[1. trestné]]</f>
        <v>52.25</v>
      </c>
      <c r="G14" s="28" t="n">
        <v>32.93</v>
      </c>
      <c r="H14" s="29"/>
      <c r="I14" s="30" t="n">
        <f aca="false">Tabulka711[[#This Row],[2. čas]]+Tabulka711[[#This Row],[2. trestné]]</f>
        <v>32.93</v>
      </c>
      <c r="J14" s="30" t="n">
        <f aca="false">IF(Tabulka711[[#This Row],[1. pokus]]&lt;Tabulka711[[#This Row],[2. pokus]],Tabulka711[[#This Row],[1. pokus]],Tabulka711[[#This Row],[2. pokus]])</f>
        <v>32.93</v>
      </c>
    </row>
    <row r="15" customFormat="false" ht="15" hidden="false" customHeight="false" outlineLevel="0" collapsed="false">
      <c r="A15" s="1" t="n">
        <v>10</v>
      </c>
      <c r="B15" s="21" t="n">
        <v>19</v>
      </c>
      <c r="C15" s="27" t="str">
        <f aca="false">startovka!J22</f>
        <v>Krásné pole 1B</v>
      </c>
      <c r="D15" s="28" t="n">
        <v>42.28</v>
      </c>
      <c r="E15" s="29" t="n">
        <v>20</v>
      </c>
      <c r="F15" s="30" t="n">
        <f aca="false">Tabulka711[[#This Row],[1. čas]]+Tabulka711[[#This Row],[1. trestné]]</f>
        <v>62.28</v>
      </c>
      <c r="G15" s="28" t="n">
        <v>35.84</v>
      </c>
      <c r="H15" s="29"/>
      <c r="I15" s="30" t="n">
        <f aca="false">Tabulka711[[#This Row],[2. čas]]+Tabulka711[[#This Row],[2. trestné]]</f>
        <v>35.84</v>
      </c>
      <c r="J15" s="30" t="n">
        <f aca="false">IF(Tabulka711[[#This Row],[1. pokus]]&lt;Tabulka711[[#This Row],[2. pokus]],Tabulka711[[#This Row],[1. pokus]],Tabulka711[[#This Row],[2. pokus]])</f>
        <v>35.84</v>
      </c>
    </row>
    <row r="16" customFormat="false" ht="15" hidden="false" customHeight="false" outlineLevel="0" collapsed="false">
      <c r="A16" s="1" t="n">
        <v>11</v>
      </c>
      <c r="B16" s="26" t="n">
        <v>8</v>
      </c>
      <c r="C16" s="22" t="str">
        <f aca="false">startovka!J11</f>
        <v>Muglinov 1B</v>
      </c>
      <c r="D16" s="23" t="n">
        <v>40.65</v>
      </c>
      <c r="E16" s="24"/>
      <c r="F16" s="25" t="n">
        <f aca="false">Tabulka711[[#This Row],[1. čas]]+Tabulka711[[#This Row],[1. trestné]]</f>
        <v>40.65</v>
      </c>
      <c r="G16" s="23" t="n">
        <v>36.25</v>
      </c>
      <c r="H16" s="24"/>
      <c r="I16" s="25" t="n">
        <f aca="false">Tabulka711[[#This Row],[2. čas]]+Tabulka711[[#This Row],[2. trestné]]</f>
        <v>36.25</v>
      </c>
      <c r="J16" s="25" t="n">
        <f aca="false">IF(Tabulka711[[#This Row],[1. pokus]]&lt;Tabulka711[[#This Row],[2. pokus]],Tabulka711[[#This Row],[1. pokus]],Tabulka711[[#This Row],[2. pokus]])</f>
        <v>36.25</v>
      </c>
    </row>
    <row r="17" customFormat="false" ht="15" hidden="false" customHeight="false" outlineLevel="0" collapsed="false">
      <c r="A17" s="1" t="n">
        <v>12</v>
      </c>
      <c r="B17" s="21" t="n">
        <v>4</v>
      </c>
      <c r="C17" s="22" t="str">
        <f aca="false">startovka!J7</f>
        <v>Pustkovec 1B</v>
      </c>
      <c r="D17" s="23" t="n">
        <v>74.56</v>
      </c>
      <c r="E17" s="24" t="n">
        <v>20</v>
      </c>
      <c r="F17" s="25" t="n">
        <f aca="false">Tabulka711[[#This Row],[1. čas]]+Tabulka711[[#This Row],[1. trestné]]</f>
        <v>94.56</v>
      </c>
      <c r="G17" s="23" t="n">
        <v>45.34</v>
      </c>
      <c r="H17" s="24"/>
      <c r="I17" s="25" t="n">
        <f aca="false">Tabulka711[[#This Row],[2. čas]]+Tabulka711[[#This Row],[2. trestné]]</f>
        <v>45.34</v>
      </c>
      <c r="J17" s="25" t="n">
        <f aca="false">IF(Tabulka711[[#This Row],[1. pokus]]&lt;Tabulka711[[#This Row],[2. pokus]],Tabulka711[[#This Row],[1. pokus]],Tabulka711[[#This Row],[2. pokus]])</f>
        <v>45.34</v>
      </c>
    </row>
    <row r="18" customFormat="false" ht="15" hidden="false" customHeight="false" outlineLevel="0" collapsed="false">
      <c r="A18" s="1" t="n">
        <v>13</v>
      </c>
      <c r="B18" s="26" t="n">
        <v>13</v>
      </c>
      <c r="C18" s="22" t="str">
        <f aca="false">startovka!J16</f>
        <v>Michálkovice 2A</v>
      </c>
      <c r="D18" s="23" t="n">
        <v>45.5</v>
      </c>
      <c r="E18" s="24"/>
      <c r="F18" s="25" t="n">
        <f aca="false">Tabulka711[[#This Row],[1. čas]]+Tabulka711[[#This Row],[1. trestné]]</f>
        <v>45.5</v>
      </c>
      <c r="G18" s="23" t="n">
        <v>47.59</v>
      </c>
      <c r="H18" s="24" t="n">
        <v>20</v>
      </c>
      <c r="I18" s="25" t="n">
        <f aca="false">Tabulka711[[#This Row],[2. čas]]+Tabulka711[[#This Row],[2. trestné]]</f>
        <v>67.59</v>
      </c>
      <c r="J18" s="25" t="n">
        <f aca="false">IF(Tabulka711[[#This Row],[1. pokus]]&lt;Tabulka711[[#This Row],[2. pokus]],Tabulka711[[#This Row],[1. pokus]],Tabulka711[[#This Row],[2. pokus]])</f>
        <v>45.5</v>
      </c>
    </row>
    <row r="19" customFormat="false" ht="15" hidden="false" customHeight="false" outlineLevel="0" collapsed="false">
      <c r="A19" s="1" t="n">
        <v>14</v>
      </c>
      <c r="B19" s="21" t="n">
        <v>22</v>
      </c>
      <c r="C19" s="27" t="str">
        <f aca="false">startovka!J25</f>
        <v>Klimkovice 1B</v>
      </c>
      <c r="D19" s="28" t="n">
        <v>38.87</v>
      </c>
      <c r="E19" s="29" t="n">
        <v>20</v>
      </c>
      <c r="F19" s="30" t="n">
        <f aca="false">Tabulka711[[#This Row],[1. čas]]+Tabulka711[[#This Row],[1. trestné]]</f>
        <v>58.87</v>
      </c>
      <c r="G19" s="28" t="n">
        <v>46.25</v>
      </c>
      <c r="H19" s="29"/>
      <c r="I19" s="30" t="n">
        <f aca="false">Tabulka711[[#This Row],[2. čas]]+Tabulka711[[#This Row],[2. trestné]]</f>
        <v>46.25</v>
      </c>
      <c r="J19" s="30" t="n">
        <f aca="false">IF(Tabulka711[[#This Row],[1. pokus]]&lt;Tabulka711[[#This Row],[2. pokus]],Tabulka711[[#This Row],[1. pokus]],Tabulka711[[#This Row],[2. pokus]])</f>
        <v>46.25</v>
      </c>
    </row>
    <row r="20" customFormat="false" ht="15" hidden="false" customHeight="false" outlineLevel="0" collapsed="false">
      <c r="A20" s="1" t="n">
        <v>15</v>
      </c>
      <c r="B20" s="26" t="n">
        <v>1</v>
      </c>
      <c r="C20" s="22" t="str">
        <f aca="false">startovka!J4</f>
        <v>Svinov 1A</v>
      </c>
      <c r="D20" s="23" t="n">
        <v>51.12</v>
      </c>
      <c r="E20" s="24"/>
      <c r="F20" s="25" t="n">
        <f aca="false">Tabulka711[[#This Row],[1. čas]]+Tabulka711[[#This Row],[1. trestné]]</f>
        <v>51.12</v>
      </c>
      <c r="G20" s="23" t="n">
        <v>77.15</v>
      </c>
      <c r="H20" s="24" t="n">
        <v>10</v>
      </c>
      <c r="I20" s="25" t="n">
        <f aca="false">Tabulka711[[#This Row],[2. čas]]+Tabulka711[[#This Row],[2. trestné]]</f>
        <v>87.15</v>
      </c>
      <c r="J20" s="25" t="n">
        <f aca="false">IF(Tabulka711[[#This Row],[1. pokus]]&lt;Tabulka711[[#This Row],[2. pokus]],Tabulka711[[#This Row],[1. pokus]],Tabulka711[[#This Row],[2. pokus]])</f>
        <v>51.12</v>
      </c>
    </row>
    <row r="21" customFormat="false" ht="15" hidden="false" customHeight="false" outlineLevel="0" collapsed="false">
      <c r="A21" s="1" t="n">
        <v>16</v>
      </c>
      <c r="B21" s="21" t="n">
        <v>24</v>
      </c>
      <c r="C21" s="27" t="str">
        <f aca="false">startovka!J27</f>
        <v>Heřmanice 2A</v>
      </c>
      <c r="D21" s="28" t="n">
        <v>89.71</v>
      </c>
      <c r="E21" s="29" t="n">
        <v>10</v>
      </c>
      <c r="F21" s="30" t="n">
        <f aca="false">Tabulka711[[#This Row],[1. čas]]+Tabulka711[[#This Row],[1. trestné]]</f>
        <v>99.71</v>
      </c>
      <c r="G21" s="28" t="n">
        <v>54.03</v>
      </c>
      <c r="H21" s="29"/>
      <c r="I21" s="30" t="n">
        <f aca="false">Tabulka711[[#This Row],[2. čas]]+Tabulka711[[#This Row],[2. trestné]]</f>
        <v>54.03</v>
      </c>
      <c r="J21" s="30" t="n">
        <f aca="false">IF(Tabulka711[[#This Row],[1. pokus]]&lt;Tabulka711[[#This Row],[2. pokus]],Tabulka711[[#This Row],[1. pokus]],Tabulka711[[#This Row],[2. pokus]])</f>
        <v>54.03</v>
      </c>
    </row>
    <row r="22" customFormat="false" ht="15" hidden="false" customHeight="false" outlineLevel="0" collapsed="false">
      <c r="A22" s="1" t="n">
        <v>17</v>
      </c>
      <c r="B22" s="26" t="n">
        <v>14</v>
      </c>
      <c r="C22" s="22" t="str">
        <f aca="false">startovka!J17</f>
        <v>Michálkovice 1B</v>
      </c>
      <c r="D22" s="23" t="n">
        <v>45.15</v>
      </c>
      <c r="E22" s="24" t="n">
        <v>10</v>
      </c>
      <c r="F22" s="25" t="n">
        <f aca="false">Tabulka711[[#This Row],[1. čas]]+Tabulka711[[#This Row],[1. trestné]]</f>
        <v>55.15</v>
      </c>
      <c r="G22" s="23" t="n">
        <v>71.21</v>
      </c>
      <c r="H22" s="24" t="n">
        <v>20</v>
      </c>
      <c r="I22" s="25" t="n">
        <f aca="false">Tabulka711[[#This Row],[2. čas]]+Tabulka711[[#This Row],[2. trestné]]</f>
        <v>91.21</v>
      </c>
      <c r="J22" s="25" t="n">
        <f aca="false">IF(Tabulka711[[#This Row],[1. pokus]]&lt;Tabulka711[[#This Row],[2. pokus]],Tabulka711[[#This Row],[1. pokus]],Tabulka711[[#This Row],[2. pokus]])</f>
        <v>55.15</v>
      </c>
    </row>
    <row r="23" customFormat="false" ht="15" hidden="false" customHeight="false" outlineLevel="0" collapsed="false">
      <c r="A23" s="1" t="n">
        <v>18</v>
      </c>
      <c r="B23" s="31" t="n">
        <v>28</v>
      </c>
      <c r="C23" s="27" t="str">
        <f aca="false">startovka!J31</f>
        <v>Dolní Lhota 1A</v>
      </c>
      <c r="D23" s="28" t="n">
        <v>50.25</v>
      </c>
      <c r="E23" s="29" t="n">
        <v>20</v>
      </c>
      <c r="F23" s="30" t="n">
        <f aca="false">Tabulka711[[#This Row],[1. čas]]+Tabulka711[[#This Row],[1. trestné]]</f>
        <v>70.25</v>
      </c>
      <c r="G23" s="28" t="n">
        <v>37.03</v>
      </c>
      <c r="H23" s="29" t="n">
        <v>20</v>
      </c>
      <c r="I23" s="30" t="n">
        <f aca="false">Tabulka711[[#This Row],[2. čas]]+Tabulka711[[#This Row],[2. trestné]]</f>
        <v>57.03</v>
      </c>
      <c r="J23" s="30" t="n">
        <f aca="false">IF(Tabulka711[[#This Row],[1. pokus]]&lt;Tabulka711[[#This Row],[2. pokus]],Tabulka711[[#This Row],[1. pokus]],Tabulka711[[#This Row],[2. pokus]])</f>
        <v>57.03</v>
      </c>
    </row>
    <row r="24" customFormat="false" ht="15" hidden="false" customHeight="false" outlineLevel="0" collapsed="false">
      <c r="A24" s="1" t="n">
        <v>19</v>
      </c>
      <c r="B24" s="26" t="n">
        <v>6</v>
      </c>
      <c r="C24" s="22" t="str">
        <f aca="false">startovka!J9</f>
        <v>Nová Ves 1A</v>
      </c>
      <c r="D24" s="23" t="n">
        <v>110.87</v>
      </c>
      <c r="E24" s="24" t="n">
        <v>20</v>
      </c>
      <c r="F24" s="25" t="n">
        <f aca="false">Tabulka711[[#This Row],[1. čas]]+Tabulka711[[#This Row],[1. trestné]]</f>
        <v>130.87</v>
      </c>
      <c r="G24" s="23" t="n">
        <v>60.87</v>
      </c>
      <c r="H24" s="24"/>
      <c r="I24" s="25" t="n">
        <f aca="false">Tabulka711[[#This Row],[2. čas]]+Tabulka711[[#This Row],[2. trestné]]</f>
        <v>60.87</v>
      </c>
      <c r="J24" s="25" t="n">
        <f aca="false">IF(Tabulka711[[#This Row],[1. pokus]]&lt;Tabulka711[[#This Row],[2. pokus]],Tabulka711[[#This Row],[1. pokus]],Tabulka711[[#This Row],[2. pokus]])</f>
        <v>60.87</v>
      </c>
    </row>
    <row r="25" customFormat="false" ht="15" hidden="false" customHeight="false" outlineLevel="0" collapsed="false">
      <c r="A25" s="1" t="n">
        <v>20</v>
      </c>
      <c r="B25" s="21" t="n">
        <v>11</v>
      </c>
      <c r="C25" s="22" t="str">
        <f aca="false">startovka!J14</f>
        <v>Michálkovice 3A</v>
      </c>
      <c r="D25" s="23" t="n">
        <v>83.15</v>
      </c>
      <c r="E25" s="24" t="n">
        <v>20</v>
      </c>
      <c r="F25" s="25" t="n">
        <f aca="false">Tabulka711[[#This Row],[1. čas]]+Tabulka711[[#This Row],[1. trestné]]</f>
        <v>103.15</v>
      </c>
      <c r="G25" s="23" t="n">
        <v>44.53</v>
      </c>
      <c r="H25" s="24" t="n">
        <v>20</v>
      </c>
      <c r="I25" s="25" t="n">
        <f aca="false">Tabulka711[[#This Row],[2. čas]]+Tabulka711[[#This Row],[2. trestné]]</f>
        <v>64.53</v>
      </c>
      <c r="J25" s="25" t="n">
        <f aca="false">IF(Tabulka711[[#This Row],[1. pokus]]&lt;Tabulka711[[#This Row],[2. pokus]],Tabulka711[[#This Row],[1. pokus]],Tabulka711[[#This Row],[2. pokus]])</f>
        <v>64.53</v>
      </c>
    </row>
    <row r="26" customFormat="false" ht="15" hidden="false" customHeight="false" outlineLevel="0" collapsed="false">
      <c r="A26" s="1" t="n">
        <v>21</v>
      </c>
      <c r="B26" s="26" t="n">
        <v>3</v>
      </c>
      <c r="C26" s="22" t="str">
        <f aca="false">startovka!J6</f>
        <v>Radvanice 1A</v>
      </c>
      <c r="D26" s="23" t="n">
        <v>44.56</v>
      </c>
      <c r="E26" s="24" t="n">
        <v>30</v>
      </c>
      <c r="F26" s="25" t="n">
        <f aca="false">Tabulka711[[#This Row],[1. čas]]+Tabulka711[[#This Row],[1. trestné]]</f>
        <v>74.56</v>
      </c>
      <c r="G26" s="23" t="n">
        <v>46.53</v>
      </c>
      <c r="H26" s="24" t="n">
        <v>20</v>
      </c>
      <c r="I26" s="25" t="n">
        <f aca="false">Tabulka711[[#This Row],[2. čas]]+Tabulka711[[#This Row],[2. trestné]]</f>
        <v>66.53</v>
      </c>
      <c r="J26" s="25" t="n">
        <f aca="false">IF(Tabulka711[[#This Row],[1. pokus]]&lt;Tabulka711[[#This Row],[2. pokus]],Tabulka711[[#This Row],[1. pokus]],Tabulka711[[#This Row],[2. pokus]])</f>
        <v>66.53</v>
      </c>
    </row>
    <row r="27" customFormat="false" ht="15" hidden="false" customHeight="false" outlineLevel="0" collapsed="false">
      <c r="A27" s="1" t="n">
        <v>22</v>
      </c>
      <c r="B27" s="21" t="n">
        <v>12</v>
      </c>
      <c r="C27" s="22" t="str">
        <f aca="false">startovka!J15</f>
        <v>Michálkovice 2B</v>
      </c>
      <c r="D27" s="23" t="n">
        <v>69.46</v>
      </c>
      <c r="E27" s="24"/>
      <c r="F27" s="25" t="n">
        <f aca="false">Tabulka711[[#This Row],[1. čas]]+Tabulka711[[#This Row],[1. trestné]]</f>
        <v>69.46</v>
      </c>
      <c r="G27" s="23" t="n">
        <v>62.78</v>
      </c>
      <c r="H27" s="24" t="n">
        <v>20</v>
      </c>
      <c r="I27" s="25" t="n">
        <f aca="false">Tabulka711[[#This Row],[2. čas]]+Tabulka711[[#This Row],[2. trestné]]</f>
        <v>82.78</v>
      </c>
      <c r="J27" s="25" t="n">
        <f aca="false">IF(Tabulka711[[#This Row],[1. pokus]]&lt;Tabulka711[[#This Row],[2. pokus]],Tabulka711[[#This Row],[1. pokus]],Tabulka711[[#This Row],[2. pokus]])</f>
        <v>69.46</v>
      </c>
    </row>
    <row r="28" customFormat="false" ht="15" hidden="false" customHeight="false" outlineLevel="0" collapsed="false">
      <c r="A28" s="1" t="n">
        <v>23</v>
      </c>
      <c r="B28" s="26" t="n">
        <v>10</v>
      </c>
      <c r="C28" s="22" t="str">
        <f aca="false">startovka!J13</f>
        <v>Mix 1A</v>
      </c>
      <c r="D28" s="23" t="n">
        <v>104.53</v>
      </c>
      <c r="E28" s="24" t="n">
        <v>30</v>
      </c>
      <c r="F28" s="25" t="n">
        <f aca="false">Tabulka711[[#This Row],[1. čas]]+Tabulka711[[#This Row],[1. trestné]]</f>
        <v>134.53</v>
      </c>
      <c r="G28" s="23" t="n">
        <v>43.68</v>
      </c>
      <c r="H28" s="24" t="n">
        <v>30</v>
      </c>
      <c r="I28" s="25" t="n">
        <f aca="false">Tabulka711[[#This Row],[2. čas]]+Tabulka711[[#This Row],[2. trestné]]</f>
        <v>73.68</v>
      </c>
      <c r="J28" s="25" t="n">
        <f aca="false">IF(Tabulka711[[#This Row],[1. pokus]]&lt;Tabulka711[[#This Row],[2. pokus]],Tabulka711[[#This Row],[1. pokus]],Tabulka711[[#This Row],[2. pokus]])</f>
        <v>73.68</v>
      </c>
    </row>
    <row r="29" customFormat="false" ht="15" hidden="false" customHeight="false" outlineLevel="0" collapsed="false">
      <c r="A29" s="1" t="n">
        <v>24</v>
      </c>
      <c r="B29" s="21" t="n">
        <v>5</v>
      </c>
      <c r="C29" s="32" t="str">
        <f aca="false">startovka!J8</f>
        <v>Pustkovec 1A</v>
      </c>
      <c r="D29" s="33" t="n">
        <v>77.06</v>
      </c>
      <c r="E29" s="24" t="n">
        <v>20</v>
      </c>
      <c r="F29" s="25" t="n">
        <f aca="false">Tabulka711[[#This Row],[1. čas]]+Tabulka711[[#This Row],[1. trestné]]</f>
        <v>97.06</v>
      </c>
      <c r="G29" s="23" t="n">
        <v>67</v>
      </c>
      <c r="H29" s="24" t="n">
        <v>10</v>
      </c>
      <c r="I29" s="25" t="n">
        <f aca="false">Tabulka711[[#This Row],[2. čas]]+Tabulka711[[#This Row],[2. trestné]]</f>
        <v>77</v>
      </c>
      <c r="J29" s="25" t="n">
        <f aca="false">IF(Tabulka711[[#This Row],[1. pokus]]&lt;Tabulka711[[#This Row],[2. pokus]],Tabulka711[[#This Row],[1. pokus]],Tabulka711[[#This Row],[2. pokus]])</f>
        <v>77</v>
      </c>
    </row>
    <row r="30" customFormat="false" ht="15" hidden="false" customHeight="false" outlineLevel="0" collapsed="false">
      <c r="A30" s="1" t="n">
        <v>25</v>
      </c>
      <c r="B30" s="26" t="n">
        <v>21</v>
      </c>
      <c r="C30" s="34" t="str">
        <f aca="false">startovka!J24</f>
        <v>Klimkovice 2A</v>
      </c>
      <c r="D30" s="35" t="n">
        <v>48.84</v>
      </c>
      <c r="E30" s="29" t="n">
        <v>30</v>
      </c>
      <c r="F30" s="30" t="n">
        <f aca="false">Tabulka711[[#This Row],[1. čas]]+Tabulka711[[#This Row],[1. trestné]]</f>
        <v>78.84</v>
      </c>
      <c r="G30" s="28" t="n">
        <v>59.4</v>
      </c>
      <c r="H30" s="29" t="n">
        <v>50</v>
      </c>
      <c r="I30" s="30" t="n">
        <f aca="false">Tabulka711[[#This Row],[2. čas]]+Tabulka711[[#This Row],[2. trestné]]</f>
        <v>109.4</v>
      </c>
      <c r="J30" s="30" t="n">
        <f aca="false">IF(Tabulka711[[#This Row],[1. pokus]]&lt;Tabulka711[[#This Row],[2. pokus]],Tabulka711[[#This Row],[1. pokus]],Tabulka711[[#This Row],[2. pokus]])</f>
        <v>78.84</v>
      </c>
    </row>
    <row r="31" customFormat="false" ht="15" hidden="false" customHeight="false" outlineLevel="0" collapsed="false">
      <c r="A31" s="1" t="n">
        <v>26</v>
      </c>
      <c r="B31" s="21" t="n">
        <v>16</v>
      </c>
      <c r="C31" s="32" t="str">
        <f aca="false">startovka!J19</f>
        <v>Martinov 1B</v>
      </c>
      <c r="D31" s="33" t="n">
        <v>98.93</v>
      </c>
      <c r="E31" s="36" t="n">
        <v>10</v>
      </c>
      <c r="F31" s="25" t="n">
        <f aca="false">Tabulka711[[#This Row],[1. čas]]+Tabulka711[[#This Row],[1. trestné]]</f>
        <v>108.93</v>
      </c>
      <c r="G31" s="33" t="n">
        <v>63.62</v>
      </c>
      <c r="H31" s="36" t="n">
        <v>20</v>
      </c>
      <c r="I31" s="37" t="n">
        <f aca="false">Tabulka711[[#This Row],[2. čas]]+Tabulka711[[#This Row],[2. trestné]]</f>
        <v>83.62</v>
      </c>
      <c r="J31" s="38" t="n">
        <f aca="false">IF(Tabulka711[[#This Row],[1. pokus]]&lt;Tabulka711[[#This Row],[2. pokus]],Tabulka711[[#This Row],[1. pokus]],Tabulka711[[#This Row],[2. pokus]])</f>
        <v>83.62</v>
      </c>
    </row>
    <row r="32" customFormat="false" ht="15" hidden="false" customHeight="false" outlineLevel="0" collapsed="false">
      <c r="A32" s="1" t="n">
        <v>27</v>
      </c>
      <c r="B32" s="21" t="n">
        <v>17</v>
      </c>
      <c r="C32" s="34" t="str">
        <f aca="false">startovka!J20</f>
        <v>Martinov 1A</v>
      </c>
      <c r="D32" s="35" t="n">
        <v>155</v>
      </c>
      <c r="E32" s="39" t="n">
        <v>40</v>
      </c>
      <c r="F32" s="30" t="n">
        <f aca="false">Tabulka711[[#This Row],[1. čas]]+Tabulka711[[#This Row],[1. trestné]]</f>
        <v>195</v>
      </c>
      <c r="G32" s="35" t="n">
        <v>87.93</v>
      </c>
      <c r="H32" s="39" t="n">
        <v>30</v>
      </c>
      <c r="I32" s="40" t="n">
        <f aca="false">Tabulka711[[#This Row],[2. čas]]+Tabulka711[[#This Row],[2. trestné]]</f>
        <v>117.93</v>
      </c>
      <c r="J32" s="41" t="n">
        <f aca="false">IF(Tabulka711[[#This Row],[1. pokus]]&lt;Tabulka711[[#This Row],[2. pokus]],Tabulka711[[#This Row],[1. pokus]],Tabulka711[[#This Row],[2. pokus]])</f>
        <v>117.93</v>
      </c>
    </row>
    <row r="33" customFormat="false" ht="15" hidden="false" customHeight="false" outlineLevel="0" collapsed="false">
      <c r="A33" s="1" t="n">
        <v>28</v>
      </c>
      <c r="B33" s="21" t="n">
        <v>2</v>
      </c>
      <c r="C33" s="42" t="str">
        <f aca="false">startovka!J5</f>
        <v>Radvanice 1B</v>
      </c>
      <c r="D33" s="23" t="n">
        <v>79.5</v>
      </c>
      <c r="E33" s="36" t="n">
        <v>60</v>
      </c>
      <c r="F33" s="25" t="n">
        <f aca="false">Tabulka711[[#This Row],[1. čas]]+Tabulka711[[#This Row],[1. trestné]]</f>
        <v>139.5</v>
      </c>
      <c r="G33" s="33" t="n">
        <v>123.34</v>
      </c>
      <c r="H33" s="36" t="n">
        <v>60</v>
      </c>
      <c r="I33" s="37" t="n">
        <f aca="false">Tabulka711[[#This Row],[2. čas]]+Tabulka711[[#This Row],[2. trestné]]</f>
        <v>183.34</v>
      </c>
      <c r="J33" s="38" t="n">
        <f aca="false">IF(Tabulka711[[#This Row],[1. pokus]]&lt;Tabulka711[[#This Row],[2. pokus]],Tabulka711[[#This Row],[1. pokus]],Tabulka711[[#This Row],[2. pokus]])</f>
        <v>139.5</v>
      </c>
    </row>
    <row r="34" customFormat="false" ht="15" hidden="false" customHeight="false" outlineLevel="0" collapsed="false">
      <c r="A34" s="1"/>
      <c r="B34" s="43"/>
      <c r="C34" s="32"/>
      <c r="D34" s="44"/>
      <c r="E34" s="45"/>
      <c r="F34" s="44"/>
      <c r="G34" s="44"/>
      <c r="H34" s="45"/>
      <c r="I34" s="44"/>
      <c r="J34" s="44"/>
    </row>
    <row r="35" customFormat="false" ht="15" hidden="false" customHeight="false" outlineLevel="0" collapsed="false">
      <c r="A35" s="1"/>
      <c r="B35" s="43"/>
      <c r="C35" s="32"/>
      <c r="D35" s="44"/>
      <c r="E35" s="45"/>
      <c r="F35" s="44"/>
      <c r="G35" s="44"/>
      <c r="H35" s="45"/>
      <c r="I35" s="44"/>
      <c r="J35" s="44"/>
    </row>
    <row r="36" customFormat="false" ht="15" hidden="false" customHeight="true" outlineLevel="0" collapsed="false">
      <c r="A36" s="1"/>
      <c r="B36" s="43"/>
      <c r="C36" s="32"/>
      <c r="D36" s="44"/>
      <c r="E36" s="45"/>
      <c r="F36" s="44"/>
      <c r="G36" s="44"/>
      <c r="H36" s="45"/>
      <c r="I36" s="44"/>
      <c r="J36" s="44"/>
    </row>
    <row r="37" customFormat="false" ht="15" hidden="false" customHeight="true" outlineLevel="0" collapsed="false">
      <c r="A37" s="1"/>
      <c r="B37" s="46"/>
      <c r="C37" s="47"/>
      <c r="D37" s="44"/>
      <c r="E37" s="45"/>
      <c r="F37" s="44"/>
      <c r="G37" s="44"/>
      <c r="H37" s="45"/>
      <c r="I37" s="44"/>
      <c r="J37" s="44"/>
    </row>
    <row r="38" customFormat="false" ht="15" hidden="false" customHeight="false" outlineLevel="0" collapsed="false">
      <c r="A38" s="1"/>
      <c r="B38" s="46"/>
      <c r="C38" s="47"/>
      <c r="D38" s="44"/>
      <c r="E38" s="45"/>
      <c r="F38" s="44"/>
      <c r="G38" s="44"/>
      <c r="H38" s="45"/>
      <c r="I38" s="44"/>
      <c r="J38" s="44"/>
    </row>
    <row r="39" customFormat="false" ht="15" hidden="false" customHeight="false" outlineLevel="0" collapsed="false">
      <c r="A39" s="1"/>
      <c r="B39" s="46"/>
      <c r="C39" s="47"/>
      <c r="D39" s="44"/>
      <c r="E39" s="45"/>
      <c r="F39" s="44"/>
      <c r="G39" s="44"/>
      <c r="H39" s="45"/>
      <c r="I39" s="44"/>
      <c r="J39" s="44"/>
    </row>
    <row r="40" customFormat="false" ht="15" hidden="false" customHeight="false" outlineLevel="0" collapsed="false">
      <c r="A40" s="1"/>
      <c r="C40" s="47"/>
      <c r="D40" s="44"/>
      <c r="E40" s="45"/>
      <c r="F40" s="44"/>
      <c r="G40" s="44"/>
      <c r="H40" s="45"/>
    </row>
    <row r="41" customFormat="false" ht="15" hidden="false" customHeight="false" outlineLevel="0" collapsed="false">
      <c r="A41" s="1"/>
      <c r="C41" s="47"/>
      <c r="D41" s="44"/>
      <c r="E41" s="45"/>
      <c r="F41" s="44"/>
      <c r="G41" s="44"/>
      <c r="H41" s="45"/>
    </row>
    <row r="42" customFormat="false" ht="14.25" hidden="false" customHeight="false" outlineLevel="0" collapsed="false">
      <c r="A42" s="1"/>
    </row>
    <row r="43" customFormat="false" ht="14.25" hidden="false" customHeight="false" outlineLevel="0" collapsed="false">
      <c r="A43" s="1"/>
    </row>
    <row r="44" customFormat="false" ht="14.25" hidden="false" customHeight="false" outlineLevel="0" collapsed="false">
      <c r="A44" s="1"/>
    </row>
    <row r="45" customFormat="false" ht="14.25" hidden="false" customHeight="false" outlineLevel="0" collapsed="false">
      <c r="A45" s="1"/>
    </row>
    <row r="46" customFormat="false" ht="14.25" hidden="false" customHeight="false" outlineLevel="0" collapsed="false">
      <c r="A46" s="1"/>
    </row>
    <row r="47" customFormat="false" ht="14.25" hidden="false" customHeight="false" outlineLevel="0" collapsed="false">
      <c r="A47" s="1"/>
    </row>
  </sheetData>
  <mergeCells count="1">
    <mergeCell ref="A1:J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44"/>
  <sheetViews>
    <sheetView showFormulas="false" showGridLines="true" showRowColHeaders="true" showZeros="true" rightToLeft="false" tabSelected="false" showOutlineSymbols="true" defaultGridColor="true" view="normal" topLeftCell="A12" colorId="64" zoomScale="90" zoomScaleNormal="90" zoomScalePageLayoutView="100" workbookViewId="0">
      <selection pane="topLeft" activeCell="E17" activeCellId="0" sqref="E17"/>
    </sheetView>
  </sheetViews>
  <sheetFormatPr defaultColWidth="8.82421875" defaultRowHeight="14.25" zeroHeight="false" outlineLevelRow="0" outlineLevelCol="0"/>
  <cols>
    <col collapsed="false" customWidth="true" hidden="false" outlineLevel="0" max="2" min="2" style="0" width="14.36"/>
    <col collapsed="false" customWidth="true" hidden="false" outlineLevel="0" max="3" min="3" style="0" width="18.82"/>
    <col collapsed="false" customWidth="true" hidden="false" outlineLevel="0" max="5" min="5" style="0" width="9.45"/>
    <col collapsed="false" customWidth="true" hidden="false" outlineLevel="0" max="6" min="6" style="0" width="11"/>
  </cols>
  <sheetData>
    <row r="1" customFormat="false" ht="14.25" hidden="false" customHeight="false" outlineLevel="0" collapsed="false">
      <c r="A1" s="48" t="s">
        <v>62</v>
      </c>
      <c r="B1" s="48"/>
      <c r="C1" s="48"/>
      <c r="D1" s="48"/>
      <c r="E1" s="48"/>
      <c r="F1" s="48"/>
      <c r="G1" s="48"/>
    </row>
    <row r="2" customFormat="false" ht="14.25" hidden="false" customHeight="false" outlineLevel="0" collapsed="false">
      <c r="A2" s="48"/>
      <c r="B2" s="48"/>
      <c r="C2" s="48"/>
      <c r="D2" s="48"/>
      <c r="E2" s="48"/>
      <c r="F2" s="48"/>
      <c r="G2" s="48"/>
    </row>
    <row r="4" customFormat="false" ht="14.25" hidden="false" customHeight="false" outlineLevel="0" collapsed="false">
      <c r="A4" s="0" t="s">
        <v>53</v>
      </c>
      <c r="B4" s="5" t="s">
        <v>54</v>
      </c>
      <c r="C4" s="5" t="s">
        <v>2</v>
      </c>
      <c r="D4" s="5" t="s">
        <v>63</v>
      </c>
      <c r="E4" s="5" t="s">
        <v>64</v>
      </c>
      <c r="F4" s="5" t="s">
        <v>65</v>
      </c>
      <c r="G4" s="1"/>
    </row>
    <row r="5" customFormat="false" ht="14.25" hidden="false" customHeight="false" outlineLevel="0" collapsed="false">
      <c r="A5" s="49" t="s">
        <v>66</v>
      </c>
      <c r="B5" s="49" t="s">
        <v>67</v>
      </c>
      <c r="C5" s="50" t="str">
        <f aca="false">startovka!J29</f>
        <v>Heřmanice 1A</v>
      </c>
      <c r="D5" s="50" t="n">
        <v>55.56</v>
      </c>
      <c r="E5" s="51"/>
      <c r="F5" s="50" t="n">
        <f aca="false">Tabulka113[[#This Row],[ čas]]+Tabulka113[[#This Row],[trestné]]</f>
        <v>55.56</v>
      </c>
    </row>
    <row r="6" customFormat="false" ht="14.25" hidden="false" customHeight="false" outlineLevel="0" collapsed="false">
      <c r="A6" s="49" t="s">
        <v>68</v>
      </c>
      <c r="B6" s="49" t="s">
        <v>69</v>
      </c>
      <c r="C6" s="50" t="str">
        <f aca="false">startovka!J26</f>
        <v>Klimkovice 1A</v>
      </c>
      <c r="D6" s="50" t="n">
        <v>56.37</v>
      </c>
      <c r="E6" s="51"/>
      <c r="F6" s="50" t="n">
        <f aca="false">Tabulka113[[#This Row],[ čas]]+Tabulka113[[#This Row],[trestné]]</f>
        <v>56.37</v>
      </c>
    </row>
    <row r="7" customFormat="false" ht="14.25" hidden="false" customHeight="false" outlineLevel="0" collapsed="false">
      <c r="A7" s="49" t="s">
        <v>70</v>
      </c>
      <c r="B7" s="49" t="s">
        <v>71</v>
      </c>
      <c r="C7" s="50" t="str">
        <f aca="false">startovka!J12</f>
        <v>Muglinov 1A</v>
      </c>
      <c r="D7" s="50" t="n">
        <v>53.93</v>
      </c>
      <c r="E7" s="51" t="n">
        <v>10</v>
      </c>
      <c r="F7" s="50" t="n">
        <f aca="false">Tabulka113[[#This Row],[ čas]]+Tabulka113[[#This Row],[trestné]]</f>
        <v>63.93</v>
      </c>
    </row>
    <row r="8" customFormat="false" ht="14.25" hidden="false" customHeight="false" outlineLevel="0" collapsed="false">
      <c r="A8" s="49" t="s">
        <v>72</v>
      </c>
      <c r="B8" s="49" t="s">
        <v>73</v>
      </c>
      <c r="C8" s="50" t="str">
        <f aca="false">startovka!J25</f>
        <v>Klimkovice 1B</v>
      </c>
      <c r="D8" s="50" t="n">
        <v>73.28</v>
      </c>
      <c r="E8" s="51"/>
      <c r="F8" s="50" t="n">
        <f aca="false">Tabulka113[[#This Row],[ čas]]+Tabulka113[[#This Row],[trestné]]</f>
        <v>73.28</v>
      </c>
    </row>
    <row r="9" customFormat="false" ht="15" hidden="false" customHeight="true" outlineLevel="0" collapsed="false">
      <c r="A9" s="49" t="s">
        <v>74</v>
      </c>
      <c r="B9" s="49" t="s">
        <v>75</v>
      </c>
      <c r="C9" s="50" t="str">
        <f aca="false">startovka!J18</f>
        <v>Michálkovice 1A</v>
      </c>
      <c r="D9" s="50" t="n">
        <v>75.65</v>
      </c>
      <c r="E9" s="51"/>
      <c r="F9" s="50" t="n">
        <f aca="false">Tabulka113[[#This Row],[ čas]]+Tabulka113[[#This Row],[trestné]]</f>
        <v>75.65</v>
      </c>
    </row>
    <row r="10" customFormat="false" ht="15" hidden="false" customHeight="true" outlineLevel="0" collapsed="false">
      <c r="A10" s="49" t="s">
        <v>76</v>
      </c>
      <c r="B10" s="49" t="s">
        <v>77</v>
      </c>
      <c r="C10" s="50" t="str">
        <f aca="false">startovka!J10</f>
        <v>Muglinov 2A</v>
      </c>
      <c r="D10" s="50" t="n">
        <v>76.15</v>
      </c>
      <c r="E10" s="51"/>
      <c r="F10" s="50" t="n">
        <f aca="false">Tabulka113[[#This Row],[ čas]]+Tabulka113[[#This Row],[trestné]]</f>
        <v>76.15</v>
      </c>
    </row>
    <row r="11" customFormat="false" ht="14.25" hidden="false" customHeight="false" outlineLevel="0" collapsed="false">
      <c r="A11" s="49" t="s">
        <v>77</v>
      </c>
      <c r="B11" s="49" t="s">
        <v>78</v>
      </c>
      <c r="C11" s="50" t="str">
        <f aca="false">startovka!J23</f>
        <v>Krásné pole 1A</v>
      </c>
      <c r="D11" s="50" t="n">
        <v>76.75</v>
      </c>
      <c r="E11" s="51"/>
      <c r="F11" s="50" t="n">
        <f aca="false">Tabulka113[[#This Row],[ čas]]+Tabulka113[[#This Row],[trestné]]</f>
        <v>76.75</v>
      </c>
    </row>
    <row r="12" customFormat="false" ht="14.25" hidden="false" customHeight="false" outlineLevel="0" collapsed="false">
      <c r="A12" s="49" t="s">
        <v>79</v>
      </c>
      <c r="B12" s="49" t="s">
        <v>79</v>
      </c>
      <c r="C12" s="50" t="str">
        <f aca="false">startovka!J11</f>
        <v>Muglinov 1B</v>
      </c>
      <c r="D12" s="50" t="n">
        <v>83.19</v>
      </c>
      <c r="E12" s="51"/>
      <c r="F12" s="50" t="n">
        <f aca="false">Tabulka113[[#This Row],[ čas]]+Tabulka113[[#This Row],[trestné]]</f>
        <v>83.19</v>
      </c>
    </row>
    <row r="13" customFormat="false" ht="14.25" hidden="false" customHeight="false" outlineLevel="0" collapsed="false">
      <c r="A13" s="49" t="s">
        <v>71</v>
      </c>
      <c r="B13" s="49" t="s">
        <v>80</v>
      </c>
      <c r="C13" s="50" t="str">
        <f aca="false">startovka!J19</f>
        <v>Martinov 1B</v>
      </c>
      <c r="D13" s="50" t="n">
        <v>92.31</v>
      </c>
      <c r="E13" s="51"/>
      <c r="F13" s="50" t="n">
        <f aca="false">Tabulka113[[#This Row],[ čas]]+Tabulka113[[#This Row],[trestné]]</f>
        <v>92.31</v>
      </c>
    </row>
    <row r="14" customFormat="false" ht="14.25" hidden="false" customHeight="false" outlineLevel="0" collapsed="false">
      <c r="A14" s="49" t="s">
        <v>81</v>
      </c>
      <c r="B14" s="49" t="s">
        <v>82</v>
      </c>
      <c r="C14" s="50" t="str">
        <f aca="false">startovka!J30</f>
        <v>Dolní Lhota 1B</v>
      </c>
      <c r="D14" s="50" t="n">
        <v>96.03</v>
      </c>
      <c r="E14" s="51"/>
      <c r="F14" s="50" t="n">
        <f aca="false">Tabulka113[[#This Row],[ čas]]+Tabulka113[[#This Row],[trestné]]</f>
        <v>96.03</v>
      </c>
    </row>
    <row r="15" customFormat="false" ht="14.25" hidden="false" customHeight="false" outlineLevel="0" collapsed="false">
      <c r="A15" s="49" t="s">
        <v>83</v>
      </c>
      <c r="B15" s="49" t="s">
        <v>84</v>
      </c>
      <c r="C15" s="50" t="str">
        <f aca="false">startovka!J22</f>
        <v>Krásné pole 1B</v>
      </c>
      <c r="D15" s="50" t="n">
        <v>79.03</v>
      </c>
      <c r="E15" s="51" t="n">
        <v>20</v>
      </c>
      <c r="F15" s="50" t="n">
        <f aca="false">Tabulka113[[#This Row],[ čas]]+Tabulka113[[#This Row],[trestné]]</f>
        <v>99.03</v>
      </c>
    </row>
    <row r="16" customFormat="false" ht="14.25" hidden="false" customHeight="false" outlineLevel="0" collapsed="false">
      <c r="A16" s="49" t="s">
        <v>85</v>
      </c>
      <c r="B16" s="49" t="s">
        <v>86</v>
      </c>
      <c r="C16" s="50" t="str">
        <f aca="false">startovka!J16</f>
        <v>Michálkovice 2A</v>
      </c>
      <c r="D16" s="50" t="n">
        <v>100.9</v>
      </c>
      <c r="E16" s="51"/>
      <c r="F16" s="50" t="n">
        <f aca="false">Tabulka113[[#This Row],[ čas]]+Tabulka113[[#This Row],[trestné]]</f>
        <v>100.9</v>
      </c>
    </row>
    <row r="17" customFormat="false" ht="14.25" hidden="false" customHeight="false" outlineLevel="0" collapsed="false">
      <c r="A17" s="49" t="s">
        <v>86</v>
      </c>
      <c r="B17" s="49" t="s">
        <v>76</v>
      </c>
      <c r="C17" s="50" t="str">
        <f aca="false">startovka!J9</f>
        <v>Nová Ves 1A</v>
      </c>
      <c r="D17" s="50" t="n">
        <v>100.43</v>
      </c>
      <c r="E17" s="51" t="n">
        <v>10</v>
      </c>
      <c r="F17" s="50" t="n">
        <f aca="false">Tabulka113[[#This Row],[ čas]]+Tabulka113[[#This Row],[trestné]]</f>
        <v>110.43</v>
      </c>
    </row>
    <row r="18" customFormat="false" ht="14.25" hidden="false" customHeight="false" outlineLevel="0" collapsed="false">
      <c r="A18" s="49" t="s">
        <v>87</v>
      </c>
      <c r="B18" s="49" t="s">
        <v>72</v>
      </c>
      <c r="C18" s="50" t="str">
        <f aca="false">startovka!J7</f>
        <v>Pustkovec 1B</v>
      </c>
      <c r="D18" s="50" t="n">
        <v>110.63</v>
      </c>
      <c r="E18" s="51"/>
      <c r="F18" s="50" t="n">
        <f aca="false">Tabulka113[[#This Row],[ čas]]+Tabulka113[[#This Row],[trestné]]</f>
        <v>110.63</v>
      </c>
    </row>
    <row r="19" customFormat="false" ht="14.25" hidden="false" customHeight="false" outlineLevel="0" collapsed="false">
      <c r="A19" s="49" t="s">
        <v>75</v>
      </c>
      <c r="B19" s="49" t="s">
        <v>88</v>
      </c>
      <c r="C19" s="50" t="str">
        <f aca="false">startovka!J31</f>
        <v>Dolní Lhota 1A</v>
      </c>
      <c r="D19" s="50" t="n">
        <v>120.81</v>
      </c>
      <c r="E19" s="51"/>
      <c r="F19" s="50" t="n">
        <f aca="false">Tabulka113[[#This Row],[ čas]]+Tabulka113[[#This Row],[trestné]]</f>
        <v>120.81</v>
      </c>
    </row>
    <row r="20" customFormat="false" ht="14.25" hidden="false" customHeight="false" outlineLevel="0" collapsed="false">
      <c r="A20" s="49" t="s">
        <v>80</v>
      </c>
      <c r="B20" s="49" t="s">
        <v>66</v>
      </c>
      <c r="C20" s="50" t="str">
        <f aca="false">startovka!J4</f>
        <v>Svinov 1A</v>
      </c>
      <c r="D20" s="50" t="n">
        <v>128.68</v>
      </c>
      <c r="E20" s="51"/>
      <c r="F20" s="50" t="n">
        <f aca="false">Tabulka113[[#This Row],[ čas]]+Tabulka113[[#This Row],[trestné]]</f>
        <v>128.68</v>
      </c>
    </row>
    <row r="21" customFormat="false" ht="14.25" hidden="false" customHeight="false" outlineLevel="0" collapsed="false">
      <c r="A21" s="49" t="s">
        <v>89</v>
      </c>
      <c r="B21" s="49" t="s">
        <v>90</v>
      </c>
      <c r="C21" s="50" t="str">
        <f aca="false">startovka!J21</f>
        <v>Kunčičky 1A</v>
      </c>
      <c r="D21" s="50" t="n">
        <v>130.28</v>
      </c>
      <c r="E21" s="51"/>
      <c r="F21" s="50" t="n">
        <f aca="false">Tabulka113[[#This Row],[ čas]]+Tabulka113[[#This Row],[trestné]]</f>
        <v>130.28</v>
      </c>
    </row>
    <row r="22" customFormat="false" ht="14.25" hidden="false" customHeight="false" outlineLevel="0" collapsed="false">
      <c r="A22" s="49" t="s">
        <v>90</v>
      </c>
      <c r="B22" s="49" t="s">
        <v>70</v>
      </c>
      <c r="C22" s="50" t="str">
        <f aca="false">startovka!J6</f>
        <v>Radvanice 1A</v>
      </c>
      <c r="D22" s="50" t="n">
        <v>147.28</v>
      </c>
      <c r="E22" s="51"/>
      <c r="F22" s="50" t="n">
        <f aca="false">Tabulka113[[#This Row],[ čas]]+Tabulka113[[#This Row],[trestné]]</f>
        <v>147.28</v>
      </c>
    </row>
    <row r="23" customFormat="false" ht="14.25" hidden="false" customHeight="false" outlineLevel="0" collapsed="false">
      <c r="A23" s="49" t="s">
        <v>84</v>
      </c>
      <c r="B23" s="49" t="s">
        <v>91</v>
      </c>
      <c r="C23" s="50" t="str">
        <f aca="false">startovka!J28</f>
        <v>Heřmanice 1B</v>
      </c>
      <c r="D23" s="50" t="n">
        <v>134</v>
      </c>
      <c r="E23" s="51" t="n">
        <v>20</v>
      </c>
      <c r="F23" s="50" t="n">
        <f aca="false">Tabulka113[[#This Row],[ čas]]+Tabulka113[[#This Row],[trestné]]</f>
        <v>154</v>
      </c>
    </row>
    <row r="24" customFormat="false" ht="14.25" hidden="false" customHeight="false" outlineLevel="0" collapsed="false">
      <c r="A24" s="49" t="s">
        <v>78</v>
      </c>
      <c r="B24" s="49" t="s">
        <v>74</v>
      </c>
      <c r="C24" s="50" t="str">
        <f aca="false">startovka!J8</f>
        <v>Pustkovec 1A</v>
      </c>
      <c r="D24" s="50" t="n">
        <v>159.43</v>
      </c>
      <c r="E24" s="51"/>
      <c r="F24" s="50" t="n">
        <f aca="false">Tabulka113[[#This Row],[ čas]]+Tabulka113[[#This Row],[trestné]]</f>
        <v>159.43</v>
      </c>
    </row>
    <row r="25" customFormat="false" ht="14.25" hidden="false" customHeight="false" outlineLevel="0" collapsed="false">
      <c r="A25" s="49" t="s">
        <v>92</v>
      </c>
      <c r="B25" s="49" t="s">
        <v>92</v>
      </c>
      <c r="C25" s="50" t="str">
        <f aca="false">startovka!J24</f>
        <v>Klimkovice 2A</v>
      </c>
      <c r="D25" s="50" t="n">
        <v>185.4</v>
      </c>
      <c r="E25" s="51"/>
      <c r="F25" s="50" t="n">
        <f aca="false">Tabulka113[[#This Row],[ čas]]+Tabulka113[[#This Row],[trestné]]</f>
        <v>185.4</v>
      </c>
    </row>
    <row r="26" customFormat="false" ht="14.25" hidden="false" customHeight="false" outlineLevel="0" collapsed="false">
      <c r="A26" s="49" t="s">
        <v>73</v>
      </c>
      <c r="B26" s="49" t="s">
        <v>85</v>
      </c>
      <c r="C26" s="50" t="str">
        <f aca="false">startovka!J15</f>
        <v>Michálkovice 2B</v>
      </c>
      <c r="D26" s="50" t="n">
        <v>206.56</v>
      </c>
      <c r="E26" s="51" t="n">
        <v>20</v>
      </c>
      <c r="F26" s="50" t="n">
        <f aca="false">Tabulka113[[#This Row],[ čas]]+Tabulka113[[#This Row],[trestné]]</f>
        <v>226.56</v>
      </c>
    </row>
    <row r="27" customFormat="false" ht="14.25" hidden="false" customHeight="false" outlineLevel="0" collapsed="false">
      <c r="A27" s="49" t="s">
        <v>69</v>
      </c>
      <c r="B27" s="49" t="s">
        <v>87</v>
      </c>
      <c r="C27" s="50" t="str">
        <f aca="false">startovka!J17</f>
        <v>Michálkovice 1B</v>
      </c>
      <c r="D27" s="50" t="n">
        <v>246.56</v>
      </c>
      <c r="E27" s="51" t="n">
        <v>10</v>
      </c>
      <c r="F27" s="50" t="n">
        <f aca="false">Tabulka113[[#This Row],[ čas]]+Tabulka113[[#This Row],[trestné]]</f>
        <v>256.56</v>
      </c>
    </row>
    <row r="28" customFormat="false" ht="14.25" hidden="false" customHeight="false" outlineLevel="0" collapsed="false">
      <c r="A28" s="49" t="s">
        <v>93</v>
      </c>
      <c r="B28" s="49" t="s">
        <v>81</v>
      </c>
      <c r="C28" s="50" t="str">
        <f aca="false">startovka!J13</f>
        <v>Mix 1A</v>
      </c>
      <c r="D28" s="50" t="n">
        <v>282.15</v>
      </c>
      <c r="E28" s="51" t="n">
        <v>10</v>
      </c>
      <c r="F28" s="50" t="n">
        <f aca="false">Tabulka113[[#This Row],[ čas]]+Tabulka113[[#This Row],[trestné]]</f>
        <v>292.15</v>
      </c>
    </row>
    <row r="29" customFormat="false" ht="14.25" hidden="false" customHeight="false" outlineLevel="0" collapsed="false">
      <c r="A29" s="49" t="s">
        <v>91</v>
      </c>
      <c r="B29" s="49" t="s">
        <v>68</v>
      </c>
      <c r="C29" s="50" t="str">
        <f aca="false">startovka!J5</f>
        <v>Radvanice 1B</v>
      </c>
      <c r="D29" s="50" t="n">
        <v>306.06</v>
      </c>
      <c r="E29" s="51" t="n">
        <v>30</v>
      </c>
      <c r="F29" s="50" t="n">
        <f aca="false">Tabulka113[[#This Row],[ čas]]+Tabulka113[[#This Row],[trestné]]</f>
        <v>336.06</v>
      </c>
    </row>
    <row r="30" customFormat="false" ht="14.25" hidden="false" customHeight="false" outlineLevel="0" collapsed="false">
      <c r="A30" s="49" t="s">
        <v>67</v>
      </c>
      <c r="B30" s="49" t="s">
        <v>89</v>
      </c>
      <c r="C30" s="50" t="str">
        <f aca="false">startovka!J20</f>
        <v>Martinov 1A</v>
      </c>
      <c r="D30" s="50" t="n">
        <v>457.65</v>
      </c>
      <c r="E30" s="51"/>
      <c r="F30" s="50" t="n">
        <f aca="false">Tabulka113[[#This Row],[ čas]]+Tabulka113[[#This Row],[trestné]]</f>
        <v>457.65</v>
      </c>
    </row>
    <row r="31" customFormat="false" ht="14.25" hidden="false" customHeight="false" outlineLevel="0" collapsed="false">
      <c r="A31" s="49" t="s">
        <v>82</v>
      </c>
      <c r="B31" s="49" t="s">
        <v>93</v>
      </c>
      <c r="C31" s="50" t="str">
        <f aca="false">startovka!J27</f>
        <v>Heřmanice 2A</v>
      </c>
      <c r="D31" s="50" t="n">
        <v>998</v>
      </c>
      <c r="E31" s="51"/>
      <c r="F31" s="50" t="n">
        <f aca="false">Tabulka113[[#This Row],[ čas]]+Tabulka113[[#This Row],[trestné]]</f>
        <v>998</v>
      </c>
    </row>
    <row r="32" customFormat="false" ht="14.25" hidden="false" customHeight="false" outlineLevel="0" collapsed="false">
      <c r="A32" s="49" t="s">
        <v>88</v>
      </c>
      <c r="B32" s="49" t="s">
        <v>83</v>
      </c>
      <c r="C32" s="50" t="str">
        <f aca="false">startovka!J14</f>
        <v>Michálkovice 3A</v>
      </c>
      <c r="D32" s="50" t="n">
        <v>999</v>
      </c>
      <c r="E32" s="51"/>
      <c r="F32" s="50" t="n">
        <f aca="false">Tabulka113[[#This Row],[ čas]]+Tabulka113[[#This Row],[trestné]]</f>
        <v>999</v>
      </c>
    </row>
    <row r="33" customFormat="false" ht="14.25" hidden="false" customHeight="false" outlineLevel="0" collapsed="false">
      <c r="A33" s="49"/>
      <c r="B33" s="49"/>
      <c r="C33" s="1"/>
      <c r="D33" s="50"/>
      <c r="E33" s="51"/>
      <c r="F33" s="50"/>
    </row>
    <row r="34" customFormat="false" ht="14.25" hidden="false" customHeight="false" outlineLevel="0" collapsed="false">
      <c r="A34" s="49"/>
      <c r="B34" s="49"/>
      <c r="C34" s="1"/>
      <c r="D34" s="50"/>
      <c r="E34" s="51"/>
      <c r="F34" s="50"/>
    </row>
    <row r="35" customFormat="false" ht="14.25" hidden="false" customHeight="false" outlineLevel="0" collapsed="false">
      <c r="A35" s="49"/>
      <c r="B35" s="49"/>
      <c r="C35" s="1"/>
      <c r="D35" s="50"/>
      <c r="E35" s="51"/>
      <c r="F35" s="50"/>
    </row>
    <row r="36" customFormat="false" ht="14.25" hidden="false" customHeight="false" outlineLevel="0" collapsed="false">
      <c r="A36" s="49"/>
      <c r="B36" s="49"/>
      <c r="C36" s="1"/>
      <c r="D36" s="50"/>
      <c r="E36" s="51"/>
      <c r="F36" s="50"/>
    </row>
    <row r="37" customFormat="false" ht="14.25" hidden="false" customHeight="false" outlineLevel="0" collapsed="false">
      <c r="A37" s="49"/>
      <c r="B37" s="49"/>
      <c r="C37" s="1"/>
      <c r="D37" s="50"/>
      <c r="E37" s="51"/>
      <c r="F37" s="50"/>
    </row>
    <row r="38" customFormat="false" ht="14.25" hidden="false" customHeight="false" outlineLevel="0" collapsed="false">
      <c r="A38" s="49"/>
      <c r="B38" s="49"/>
      <c r="C38" s="1"/>
      <c r="D38" s="50"/>
      <c r="E38" s="51"/>
      <c r="F38" s="50"/>
    </row>
    <row r="39" customFormat="false" ht="14.25" hidden="false" customHeight="false" outlineLevel="0" collapsed="false">
      <c r="A39" s="49"/>
      <c r="B39" s="49"/>
      <c r="C39" s="1"/>
      <c r="D39" s="50"/>
      <c r="E39" s="51"/>
      <c r="F39" s="50"/>
    </row>
    <row r="40" customFormat="false" ht="14.25" hidden="false" customHeight="false" outlineLevel="0" collapsed="false">
      <c r="A40" s="49"/>
      <c r="B40" s="49"/>
      <c r="C40" s="1"/>
      <c r="D40" s="50"/>
      <c r="E40" s="51"/>
      <c r="F40" s="50"/>
    </row>
    <row r="41" customFormat="false" ht="14.25" hidden="false" customHeight="false" outlineLevel="0" collapsed="false">
      <c r="A41" s="49"/>
      <c r="B41" s="49"/>
      <c r="C41" s="1"/>
      <c r="D41" s="50"/>
      <c r="E41" s="51"/>
      <c r="F41" s="50"/>
    </row>
    <row r="42" customFormat="false" ht="14.25" hidden="false" customHeight="false" outlineLevel="0" collapsed="false">
      <c r="A42" s="49"/>
      <c r="B42" s="49"/>
      <c r="C42" s="1"/>
      <c r="D42" s="50"/>
      <c r="E42" s="51"/>
      <c r="F42" s="50"/>
    </row>
    <row r="43" customFormat="false" ht="14.25" hidden="false" customHeight="false" outlineLevel="0" collapsed="false">
      <c r="A43" s="49"/>
      <c r="B43" s="49"/>
      <c r="C43" s="1"/>
      <c r="D43" s="50"/>
      <c r="E43" s="51"/>
      <c r="F43" s="50"/>
    </row>
    <row r="44" customFormat="false" ht="14.25" hidden="false" customHeight="false" outlineLevel="0" collapsed="false">
      <c r="A44" s="49"/>
    </row>
  </sheetData>
  <mergeCells count="1">
    <mergeCell ref="A1:G2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8.73"/>
    <col collapsed="false" customWidth="true" hidden="false" outlineLevel="0" max="2" min="2" style="1" width="22.27"/>
    <col collapsed="false" customWidth="true" hidden="false" outlineLevel="0" max="3" min="3" style="0" width="28.54"/>
    <col collapsed="false" customWidth="true" hidden="false" outlineLevel="0" max="5" min="5" style="0" width="10.91"/>
    <col collapsed="false" customWidth="true" hidden="false" outlineLevel="0" max="6" min="6" style="0" width="9.91"/>
    <col collapsed="false" customWidth="true" hidden="false" outlineLevel="0" max="8" min="8" style="0" width="10.91"/>
    <col collapsed="false" customWidth="true" hidden="false" outlineLevel="0" max="9" min="9" style="0" width="9.91"/>
    <col collapsed="false" customWidth="true" hidden="false" outlineLevel="0" max="11" min="10" style="0" width="14"/>
    <col collapsed="false" customWidth="true" hidden="false" outlineLevel="0" max="14" min="12" style="0" width="10.27"/>
    <col collapsed="false" customWidth="true" hidden="false" outlineLevel="0" max="15" min="15" style="0" width="22.73"/>
    <col collapsed="false" customWidth="true" hidden="false" outlineLevel="0" max="16" min="16" style="0" width="13.91"/>
    <col collapsed="false" customWidth="true" hidden="false" outlineLevel="0" max="17" min="17" style="0" width="17.54"/>
  </cols>
  <sheetData>
    <row r="1" customFormat="false" ht="14.25" hidden="false" customHeight="false" outlineLevel="0" collapsed="false">
      <c r="A1" s="1" t="s">
        <v>94</v>
      </c>
    </row>
    <row r="3" customFormat="false" ht="14.25" hidden="false" customHeight="false" outlineLevel="0" collapsed="false">
      <c r="C3" s="5" t="s">
        <v>2</v>
      </c>
      <c r="D3" s="5" t="s">
        <v>55</v>
      </c>
      <c r="E3" s="5" t="s">
        <v>56</v>
      </c>
      <c r="F3" s="5" t="s">
        <v>57</v>
      </c>
      <c r="G3" s="5" t="s">
        <v>58</v>
      </c>
      <c r="H3" s="5" t="s">
        <v>59</v>
      </c>
      <c r="I3" s="5" t="s">
        <v>60</v>
      </c>
      <c r="J3" s="5" t="s">
        <v>61</v>
      </c>
      <c r="K3" s="5" t="s">
        <v>95</v>
      </c>
      <c r="L3" s="5" t="s">
        <v>96</v>
      </c>
      <c r="M3" s="5" t="s">
        <v>97</v>
      </c>
      <c r="N3" s="5" t="s">
        <v>98</v>
      </c>
      <c r="O3" s="5" t="s">
        <v>99</v>
      </c>
      <c r="P3" s="5" t="s">
        <v>100</v>
      </c>
      <c r="Q3" s="5" t="s">
        <v>101</v>
      </c>
    </row>
    <row r="4" customFormat="false" ht="14.25" hidden="false" customHeight="false" outlineLevel="0" collapsed="false">
      <c r="A4" s="1" t="n">
        <v>1</v>
      </c>
      <c r="B4" s="1" t="s">
        <v>45</v>
      </c>
      <c r="C4" s="1" t="s">
        <v>45</v>
      </c>
      <c r="D4" s="1" t="n">
        <v>21.93</v>
      </c>
      <c r="E4" s="1" t="n">
        <v>10</v>
      </c>
      <c r="F4" s="1" t="n">
        <v>31.93</v>
      </c>
      <c r="G4" s="1" t="n">
        <v>20.15</v>
      </c>
      <c r="H4" s="1"/>
      <c r="I4" s="1" t="n">
        <v>20.15</v>
      </c>
      <c r="J4" s="1" t="n">
        <v>20.15</v>
      </c>
      <c r="K4" s="1" t="n">
        <v>1</v>
      </c>
      <c r="L4" s="1" t="n">
        <v>55.56</v>
      </c>
      <c r="M4" s="1"/>
      <c r="N4" s="1" t="n">
        <v>55.56</v>
      </c>
      <c r="O4" s="1" t="n">
        <v>1</v>
      </c>
      <c r="P4" s="1" t="n">
        <f aca="false">Tabulka2[[#This Row],[umístění uzlovka]]+Tabulka2[[#This Row],[umístění motání]]</f>
        <v>2</v>
      </c>
      <c r="Q4" s="1"/>
    </row>
    <row r="5" customFormat="false" ht="14.25" hidden="false" customHeight="false" outlineLevel="0" collapsed="false">
      <c r="A5" s="1" t="n">
        <v>2</v>
      </c>
      <c r="B5" s="52" t="s">
        <v>29</v>
      </c>
      <c r="C5" s="1" t="s">
        <v>20</v>
      </c>
      <c r="D5" s="1" t="n">
        <v>25.9</v>
      </c>
      <c r="E5" s="1"/>
      <c r="F5" s="1" t="n">
        <v>25.9</v>
      </c>
      <c r="G5" s="1" t="n">
        <v>24.5</v>
      </c>
      <c r="H5" s="1"/>
      <c r="I5" s="1" t="n">
        <v>24.5</v>
      </c>
      <c r="J5" s="1" t="n">
        <v>24.5</v>
      </c>
      <c r="K5" s="1" t="n">
        <v>3</v>
      </c>
      <c r="L5" s="1" t="n">
        <v>53.93</v>
      </c>
      <c r="M5" s="1" t="n">
        <v>10</v>
      </c>
      <c r="N5" s="1" t="n">
        <v>63.93</v>
      </c>
      <c r="O5" s="1" t="n">
        <v>3</v>
      </c>
      <c r="P5" s="1" t="n">
        <f aca="false">Tabulka2[[#This Row],[umístění uzlovka]]+Tabulka2[[#This Row],[umístění motání]]</f>
        <v>6</v>
      </c>
      <c r="Q5" s="1"/>
    </row>
    <row r="6" customFormat="false" ht="14.25" hidden="false" customHeight="false" outlineLevel="0" collapsed="false">
      <c r="A6" s="1" t="n">
        <v>3</v>
      </c>
      <c r="B6" s="52" t="s">
        <v>20</v>
      </c>
      <c r="C6" s="1" t="s">
        <v>29</v>
      </c>
      <c r="D6" s="1" t="n">
        <v>25.46</v>
      </c>
      <c r="E6" s="1"/>
      <c r="F6" s="1" t="n">
        <v>25.46</v>
      </c>
      <c r="G6" s="1" t="n">
        <v>22.53</v>
      </c>
      <c r="H6" s="1"/>
      <c r="I6" s="1" t="n">
        <v>22.53</v>
      </c>
      <c r="J6" s="1" t="n">
        <v>22.53</v>
      </c>
      <c r="K6" s="1" t="n">
        <v>2</v>
      </c>
      <c r="L6" s="1" t="n">
        <v>75.65</v>
      </c>
      <c r="M6" s="1"/>
      <c r="N6" s="1" t="n">
        <v>75.65</v>
      </c>
      <c r="O6" s="1" t="n">
        <v>5</v>
      </c>
      <c r="P6" s="1" t="n">
        <f aca="false">Tabulka2[[#This Row],[umístění uzlovka]]+Tabulka2[[#This Row],[umístění motání]]</f>
        <v>7</v>
      </c>
      <c r="Q6" s="1"/>
    </row>
    <row r="7" customFormat="false" ht="14.25" hidden="false" customHeight="false" outlineLevel="0" collapsed="false">
      <c r="A7" s="1" t="n">
        <v>4</v>
      </c>
      <c r="B7" s="1" t="s">
        <v>24</v>
      </c>
      <c r="C7" s="1" t="s">
        <v>24</v>
      </c>
      <c r="D7" s="1" t="n">
        <v>30.18</v>
      </c>
      <c r="E7" s="1"/>
      <c r="F7" s="1" t="n">
        <v>30.18</v>
      </c>
      <c r="G7" s="1" t="n">
        <v>34.46</v>
      </c>
      <c r="H7" s="1" t="n">
        <v>10</v>
      </c>
      <c r="I7" s="1" t="n">
        <v>44.46</v>
      </c>
      <c r="J7" s="1" t="n">
        <v>30.18</v>
      </c>
      <c r="K7" s="1" t="n">
        <v>6</v>
      </c>
      <c r="L7" s="1" t="n">
        <v>56.37</v>
      </c>
      <c r="M7" s="1"/>
      <c r="N7" s="1" t="n">
        <v>56.37</v>
      </c>
      <c r="O7" s="1" t="n">
        <v>2</v>
      </c>
      <c r="P7" s="1" t="n">
        <f aca="false">Tabulka2[[#This Row],[umístění uzlovka]]+Tabulka2[[#This Row],[umístění motání]]</f>
        <v>8</v>
      </c>
      <c r="Q7" s="1"/>
    </row>
    <row r="8" customFormat="false" ht="14.25" hidden="false" customHeight="false" outlineLevel="0" collapsed="false">
      <c r="A8" s="1" t="n">
        <v>5</v>
      </c>
      <c r="B8" s="1" t="s">
        <v>17</v>
      </c>
      <c r="C8" s="1" t="s">
        <v>17</v>
      </c>
      <c r="D8" s="1" t="n">
        <v>40.84</v>
      </c>
      <c r="E8" s="1"/>
      <c r="F8" s="1" t="n">
        <v>40.84</v>
      </c>
      <c r="G8" s="1" t="n">
        <v>27.75</v>
      </c>
      <c r="H8" s="1"/>
      <c r="I8" s="1" t="n">
        <v>27.75</v>
      </c>
      <c r="J8" s="1" t="n">
        <v>27.75</v>
      </c>
      <c r="K8" s="1" t="n">
        <v>4</v>
      </c>
      <c r="L8" s="1" t="n">
        <v>76.15</v>
      </c>
      <c r="M8" s="1"/>
      <c r="N8" s="1" t="n">
        <v>76.15</v>
      </c>
      <c r="O8" s="1" t="n">
        <v>6</v>
      </c>
      <c r="P8" s="1" t="n">
        <f aca="false">Tabulka2[[#This Row],[umístění uzlovka]]+Tabulka2[[#This Row],[umístění motání]]</f>
        <v>10</v>
      </c>
      <c r="Q8" s="1"/>
    </row>
    <row r="9" customFormat="false" ht="14.25" hidden="false" customHeight="false" outlineLevel="0" collapsed="false">
      <c r="A9" s="1" t="n">
        <v>6</v>
      </c>
      <c r="B9" s="1" t="s">
        <v>38</v>
      </c>
      <c r="C9" s="1" t="s">
        <v>38</v>
      </c>
      <c r="D9" s="1" t="n">
        <v>37.43</v>
      </c>
      <c r="E9" s="1" t="n">
        <v>30</v>
      </c>
      <c r="F9" s="1" t="n">
        <v>67.43</v>
      </c>
      <c r="G9" s="1" t="n">
        <v>29</v>
      </c>
      <c r="H9" s="1"/>
      <c r="I9" s="1" t="n">
        <v>29</v>
      </c>
      <c r="J9" s="1" t="n">
        <v>29</v>
      </c>
      <c r="K9" s="1" t="n">
        <v>5</v>
      </c>
      <c r="L9" s="1" t="n">
        <v>76.75</v>
      </c>
      <c r="M9" s="1"/>
      <c r="N9" s="1" t="n">
        <v>76.75</v>
      </c>
      <c r="O9" s="1" t="n">
        <v>7</v>
      </c>
      <c r="P9" s="1" t="n">
        <f aca="false">Tabulka2[[#This Row],[umístění uzlovka]]+Tabulka2[[#This Row],[umístění motání]]</f>
        <v>12</v>
      </c>
      <c r="Q9" s="1"/>
    </row>
    <row r="10" customFormat="false" ht="14.25" hidden="false" customHeight="false" outlineLevel="0" collapsed="false">
      <c r="A10" s="1" t="n">
        <v>7</v>
      </c>
      <c r="B10" s="1" t="s">
        <v>47</v>
      </c>
      <c r="C10" s="1" t="s">
        <v>47</v>
      </c>
      <c r="D10" s="1" t="n">
        <v>30.65</v>
      </c>
      <c r="E10" s="1"/>
      <c r="F10" s="1" t="n">
        <v>30.65</v>
      </c>
      <c r="G10" s="1" t="n">
        <v>41.62</v>
      </c>
      <c r="H10" s="1"/>
      <c r="I10" s="1" t="n">
        <v>41.62</v>
      </c>
      <c r="J10" s="1" t="n">
        <v>30.65</v>
      </c>
      <c r="K10" s="1" t="n">
        <v>7</v>
      </c>
      <c r="L10" s="1" t="n">
        <v>96.03</v>
      </c>
      <c r="M10" s="1"/>
      <c r="N10" s="1" t="n">
        <v>96.03</v>
      </c>
      <c r="O10" s="1" t="n">
        <v>10</v>
      </c>
      <c r="P10" s="1" t="n">
        <f aca="false">Tabulka2[[#This Row],[umístění uzlovka]]+Tabulka2[[#This Row],[umístění motání]]</f>
        <v>17</v>
      </c>
      <c r="Q10" s="1"/>
    </row>
    <row r="11" customFormat="false" ht="14.25" hidden="false" customHeight="false" outlineLevel="0" collapsed="false">
      <c r="A11" s="1" t="n">
        <v>8</v>
      </c>
      <c r="C11" s="53" t="s">
        <v>26</v>
      </c>
      <c r="D11" s="53" t="n">
        <v>38.87</v>
      </c>
      <c r="E11" s="53" t="n">
        <v>20</v>
      </c>
      <c r="F11" s="53" t="n">
        <v>58.87</v>
      </c>
      <c r="G11" s="53" t="n">
        <v>46.25</v>
      </c>
      <c r="H11" s="53"/>
      <c r="I11" s="53" t="n">
        <v>46.25</v>
      </c>
      <c r="J11" s="53" t="n">
        <v>46.25</v>
      </c>
      <c r="K11" s="53" t="n">
        <v>14</v>
      </c>
      <c r="L11" s="53" t="n">
        <v>73.28</v>
      </c>
      <c r="M11" s="53"/>
      <c r="N11" s="53" t="n">
        <v>73.28</v>
      </c>
      <c r="O11" s="53" t="n">
        <v>4</v>
      </c>
      <c r="P11" s="53" t="n">
        <f aca="false">Tabulka2[[#This Row],[umístění uzlovka]]+Tabulka2[[#This Row],[umístění motání]]</f>
        <v>18</v>
      </c>
      <c r="Q11" s="53"/>
    </row>
    <row r="12" customFormat="false" ht="14.25" hidden="false" customHeight="false" outlineLevel="0" collapsed="false">
      <c r="A12" s="1" t="n">
        <v>9</v>
      </c>
      <c r="C12" s="53" t="s">
        <v>18</v>
      </c>
      <c r="D12" s="53" t="n">
        <v>40.65</v>
      </c>
      <c r="E12" s="53"/>
      <c r="F12" s="53" t="n">
        <v>40.65</v>
      </c>
      <c r="G12" s="53" t="n">
        <v>36.25</v>
      </c>
      <c r="H12" s="53"/>
      <c r="I12" s="53" t="n">
        <v>36.25</v>
      </c>
      <c r="J12" s="53" t="n">
        <v>36.25</v>
      </c>
      <c r="K12" s="53" t="n">
        <v>11</v>
      </c>
      <c r="L12" s="53" t="n">
        <v>83.19</v>
      </c>
      <c r="M12" s="53"/>
      <c r="N12" s="53" t="n">
        <v>83.19</v>
      </c>
      <c r="O12" s="53" t="n">
        <v>8</v>
      </c>
      <c r="P12" s="53" t="n">
        <f aca="false">Tabulka2[[#This Row],[umístění uzlovka]]+Tabulka2[[#This Row],[umístění motání]]</f>
        <v>19</v>
      </c>
      <c r="Q12" s="53"/>
    </row>
    <row r="13" customFormat="false" ht="14.25" hidden="false" customHeight="false" outlineLevel="0" collapsed="false">
      <c r="A13" s="1" t="n">
        <v>10</v>
      </c>
      <c r="C13" s="53" t="s">
        <v>36</v>
      </c>
      <c r="D13" s="53" t="n">
        <v>42.28</v>
      </c>
      <c r="E13" s="53" t="n">
        <v>20</v>
      </c>
      <c r="F13" s="53" t="n">
        <v>62.28</v>
      </c>
      <c r="G13" s="53" t="n">
        <v>35.84</v>
      </c>
      <c r="H13" s="53"/>
      <c r="I13" s="53" t="n">
        <v>35.84</v>
      </c>
      <c r="J13" s="53" t="n">
        <v>35.84</v>
      </c>
      <c r="K13" s="53" t="n">
        <v>10</v>
      </c>
      <c r="L13" s="53" t="n">
        <v>79.03</v>
      </c>
      <c r="M13" s="53" t="n">
        <v>20</v>
      </c>
      <c r="N13" s="53" t="n">
        <v>99.03</v>
      </c>
      <c r="O13" s="53" t="n">
        <v>11</v>
      </c>
      <c r="P13" s="53" t="n">
        <f aca="false">Tabulka2[[#This Row],[umístění uzlovka]]+Tabulka2[[#This Row],[umístění motání]]</f>
        <v>21</v>
      </c>
      <c r="Q13" s="53"/>
    </row>
    <row r="14" customFormat="false" ht="14.25" hidden="false" customHeight="false" outlineLevel="0" collapsed="false">
      <c r="A14" s="1" t="n">
        <v>11</v>
      </c>
      <c r="B14" s="1" t="s">
        <v>27</v>
      </c>
      <c r="C14" s="1" t="s">
        <v>27</v>
      </c>
      <c r="D14" s="1" t="n">
        <v>45.5</v>
      </c>
      <c r="E14" s="1"/>
      <c r="F14" s="1" t="n">
        <v>45.5</v>
      </c>
      <c r="G14" s="1" t="n">
        <v>47.59</v>
      </c>
      <c r="H14" s="1" t="n">
        <v>20</v>
      </c>
      <c r="I14" s="1" t="n">
        <v>67.59</v>
      </c>
      <c r="J14" s="1" t="n">
        <v>45.5</v>
      </c>
      <c r="K14" s="1" t="n">
        <v>13</v>
      </c>
      <c r="L14" s="1" t="n">
        <v>100.9</v>
      </c>
      <c r="M14" s="1"/>
      <c r="N14" s="1" t="n">
        <v>100.9</v>
      </c>
      <c r="O14" s="1" t="n">
        <v>12</v>
      </c>
      <c r="P14" s="1" t="n">
        <f aca="false">Tabulka2[[#This Row],[umístění uzlovka]]+Tabulka2[[#This Row],[umístění motání]]</f>
        <v>25</v>
      </c>
      <c r="Q14" s="1"/>
    </row>
    <row r="15" customFormat="false" ht="14.25" hidden="false" customHeight="false" outlineLevel="0" collapsed="false">
      <c r="A15" s="1" t="n">
        <v>12</v>
      </c>
      <c r="B15" s="52" t="s">
        <v>11</v>
      </c>
      <c r="C15" s="1" t="s">
        <v>34</v>
      </c>
      <c r="D15" s="1" t="n">
        <v>32.25</v>
      </c>
      <c r="E15" s="1" t="n">
        <v>20</v>
      </c>
      <c r="F15" s="1" t="n">
        <v>52.25</v>
      </c>
      <c r="G15" s="1" t="n">
        <v>32.93</v>
      </c>
      <c r="H15" s="1"/>
      <c r="I15" s="1" t="n">
        <v>32.93</v>
      </c>
      <c r="J15" s="1" t="n">
        <v>32.93</v>
      </c>
      <c r="K15" s="1" t="n">
        <v>9</v>
      </c>
      <c r="L15" s="1" t="n">
        <v>130.28</v>
      </c>
      <c r="M15" s="1"/>
      <c r="N15" s="1" t="n">
        <v>130.28</v>
      </c>
      <c r="O15" s="1" t="n">
        <v>17</v>
      </c>
      <c r="P15" s="1" t="n">
        <f aca="false">Tabulka2[[#This Row],[umístění uzlovka]]+Tabulka2[[#This Row],[umístění motání]]</f>
        <v>26</v>
      </c>
      <c r="Q15" s="1"/>
    </row>
    <row r="16" customFormat="false" ht="14.25" hidden="false" customHeight="false" outlineLevel="0" collapsed="false">
      <c r="A16" s="1" t="n">
        <v>13</v>
      </c>
      <c r="B16" s="52" t="s">
        <v>34</v>
      </c>
      <c r="C16" s="1" t="s">
        <v>11</v>
      </c>
      <c r="D16" s="1" t="n">
        <v>74.56</v>
      </c>
      <c r="E16" s="1" t="n">
        <v>20</v>
      </c>
      <c r="F16" s="1" t="n">
        <v>94.56</v>
      </c>
      <c r="G16" s="1" t="n">
        <v>45.34</v>
      </c>
      <c r="H16" s="1"/>
      <c r="I16" s="1" t="n">
        <v>45.34</v>
      </c>
      <c r="J16" s="1" t="n">
        <v>45.34</v>
      </c>
      <c r="K16" s="1" t="n">
        <v>12</v>
      </c>
      <c r="L16" s="1" t="n">
        <v>110.63</v>
      </c>
      <c r="M16" s="1"/>
      <c r="N16" s="1" t="n">
        <v>110.63</v>
      </c>
      <c r="O16" s="1" t="n">
        <v>14</v>
      </c>
      <c r="P16" s="1" t="n">
        <f aca="false">Tabulka2[[#This Row],[umístění uzlovka]]+Tabulka2[[#This Row],[umístění motání]]</f>
        <v>26</v>
      </c>
      <c r="Q16" s="1"/>
    </row>
    <row r="17" customFormat="false" ht="14.25" hidden="false" customHeight="false" outlineLevel="0" collapsed="false">
      <c r="A17" s="1" t="n">
        <v>14</v>
      </c>
      <c r="C17" s="53" t="s">
        <v>44</v>
      </c>
      <c r="D17" s="53" t="n">
        <v>32.78</v>
      </c>
      <c r="E17" s="53"/>
      <c r="F17" s="53" t="n">
        <v>32.78</v>
      </c>
      <c r="G17" s="53" t="n">
        <v>33.56</v>
      </c>
      <c r="H17" s="53"/>
      <c r="I17" s="53" t="n">
        <v>33.56</v>
      </c>
      <c r="J17" s="53" t="n">
        <v>32.78</v>
      </c>
      <c r="K17" s="53" t="n">
        <v>8</v>
      </c>
      <c r="L17" s="53" t="n">
        <v>134</v>
      </c>
      <c r="M17" s="53" t="n">
        <v>20</v>
      </c>
      <c r="N17" s="53" t="n">
        <v>154</v>
      </c>
      <c r="O17" s="53" t="n">
        <v>19</v>
      </c>
      <c r="P17" s="53" t="n">
        <f aca="false">Tabulka2[[#This Row],[umístění uzlovka]]+Tabulka2[[#This Row],[umístění motání]]</f>
        <v>27</v>
      </c>
      <c r="Q17" s="53"/>
    </row>
    <row r="18" customFormat="false" ht="14.25" hidden="false" customHeight="false" outlineLevel="0" collapsed="false">
      <c r="A18" s="1" t="n">
        <v>15</v>
      </c>
      <c r="B18" s="1" t="s">
        <v>5</v>
      </c>
      <c r="C18" s="1" t="s">
        <v>5</v>
      </c>
      <c r="D18" s="1" t="n">
        <v>51.12</v>
      </c>
      <c r="E18" s="1"/>
      <c r="F18" s="1" t="n">
        <v>51.12</v>
      </c>
      <c r="G18" s="1" t="n">
        <v>77.15</v>
      </c>
      <c r="H18" s="1" t="n">
        <v>10</v>
      </c>
      <c r="I18" s="1" t="n">
        <v>87.15</v>
      </c>
      <c r="J18" s="1" t="n">
        <v>51.12</v>
      </c>
      <c r="K18" s="1" t="n">
        <v>15</v>
      </c>
      <c r="L18" s="1" t="n">
        <v>128.68</v>
      </c>
      <c r="M18" s="1"/>
      <c r="N18" s="1" t="n">
        <v>128.68</v>
      </c>
      <c r="O18" s="1" t="n">
        <v>16</v>
      </c>
      <c r="P18" s="1" t="n">
        <f aca="false">Tabulka2[[#This Row],[umístění uzlovka]]+Tabulka2[[#This Row],[umístění motání]]</f>
        <v>31</v>
      </c>
      <c r="Q18" s="1"/>
    </row>
    <row r="19" customFormat="false" ht="14.25" hidden="false" customHeight="false" outlineLevel="0" collapsed="false">
      <c r="A19" s="1" t="n">
        <v>16</v>
      </c>
      <c r="B19" s="1" t="s">
        <v>15</v>
      </c>
      <c r="C19" s="1" t="s">
        <v>15</v>
      </c>
      <c r="D19" s="1" t="n">
        <v>110.87</v>
      </c>
      <c r="E19" s="1" t="n">
        <v>20</v>
      </c>
      <c r="F19" s="1" t="n">
        <v>130.87</v>
      </c>
      <c r="G19" s="1" t="n">
        <v>60.87</v>
      </c>
      <c r="H19" s="1"/>
      <c r="I19" s="1" t="n">
        <v>60.87</v>
      </c>
      <c r="J19" s="1" t="n">
        <v>60.87</v>
      </c>
      <c r="K19" s="1" t="n">
        <v>19</v>
      </c>
      <c r="L19" s="1" t="n">
        <v>100.43</v>
      </c>
      <c r="M19" s="1" t="n">
        <v>10</v>
      </c>
      <c r="N19" s="1" t="n">
        <v>110.43</v>
      </c>
      <c r="O19" s="1" t="n">
        <v>13</v>
      </c>
      <c r="P19" s="1" t="n">
        <f aca="false">Tabulka2[[#This Row],[umístění uzlovka]]+Tabulka2[[#This Row],[umístění motání]]</f>
        <v>32</v>
      </c>
      <c r="Q19" s="1"/>
    </row>
    <row r="20" customFormat="false" ht="14.25" hidden="false" customHeight="false" outlineLevel="0" collapsed="false">
      <c r="A20" s="1" t="n">
        <v>17</v>
      </c>
      <c r="C20" s="53" t="s">
        <v>49</v>
      </c>
      <c r="D20" s="53" t="n">
        <v>50.25</v>
      </c>
      <c r="E20" s="53" t="n">
        <v>20</v>
      </c>
      <c r="F20" s="53" t="n">
        <v>70.25</v>
      </c>
      <c r="G20" s="53" t="n">
        <v>37.03</v>
      </c>
      <c r="H20" s="53" t="n">
        <v>20</v>
      </c>
      <c r="I20" s="53" t="n">
        <v>57.03</v>
      </c>
      <c r="J20" s="53" t="n">
        <v>57.03</v>
      </c>
      <c r="K20" s="53" t="n">
        <v>18</v>
      </c>
      <c r="L20" s="53" t="n">
        <v>120.81</v>
      </c>
      <c r="M20" s="53"/>
      <c r="N20" s="53" t="n">
        <v>120.81</v>
      </c>
      <c r="O20" s="53" t="n">
        <v>15</v>
      </c>
      <c r="P20" s="53" t="n">
        <f aca="false">Tabulka2[[#This Row],[umístění uzlovka]]+Tabulka2[[#This Row],[umístění motání]]</f>
        <v>33</v>
      </c>
      <c r="Q20" s="53"/>
    </row>
    <row r="21" customFormat="false" ht="14.25" hidden="false" customHeight="false" outlineLevel="0" collapsed="false">
      <c r="A21" s="1" t="n">
        <v>18</v>
      </c>
      <c r="B21" s="1" t="s">
        <v>31</v>
      </c>
      <c r="C21" s="1" t="s">
        <v>31</v>
      </c>
      <c r="D21" s="1" t="n">
        <v>98.93</v>
      </c>
      <c r="E21" s="1" t="n">
        <v>10</v>
      </c>
      <c r="F21" s="1" t="n">
        <v>108.93</v>
      </c>
      <c r="G21" s="1" t="n">
        <v>63.62</v>
      </c>
      <c r="H21" s="1" t="n">
        <v>20</v>
      </c>
      <c r="I21" s="1" t="n">
        <v>83.62</v>
      </c>
      <c r="J21" s="1" t="n">
        <v>83.62</v>
      </c>
      <c r="K21" s="1" t="n">
        <v>26</v>
      </c>
      <c r="L21" s="1" t="n">
        <v>92.31</v>
      </c>
      <c r="M21" s="1"/>
      <c r="N21" s="1" t="n">
        <v>92.31</v>
      </c>
      <c r="O21" s="1" t="n">
        <v>9</v>
      </c>
      <c r="P21" s="1" t="n">
        <f aca="false">Tabulka2[[#This Row],[umístění uzlovka]]+Tabulka2[[#This Row],[umístění motání]]</f>
        <v>35</v>
      </c>
      <c r="Q21" s="1"/>
    </row>
    <row r="22" customFormat="false" ht="14.25" hidden="false" customHeight="false" outlineLevel="0" collapsed="false">
      <c r="A22" s="1" t="n">
        <v>19</v>
      </c>
      <c r="B22" s="52" t="s">
        <v>43</v>
      </c>
      <c r="C22" s="1" t="s">
        <v>9</v>
      </c>
      <c r="D22" s="1" t="n">
        <v>44.56</v>
      </c>
      <c r="E22" s="1" t="n">
        <v>30</v>
      </c>
      <c r="F22" s="1" t="n">
        <v>74.56</v>
      </c>
      <c r="G22" s="1" t="n">
        <v>46.53</v>
      </c>
      <c r="H22" s="1" t="n">
        <v>20</v>
      </c>
      <c r="I22" s="1" t="n">
        <v>66.53</v>
      </c>
      <c r="J22" s="1" t="n">
        <v>66.53</v>
      </c>
      <c r="K22" s="1" t="n">
        <v>21</v>
      </c>
      <c r="L22" s="1" t="n">
        <v>147.28</v>
      </c>
      <c r="M22" s="1"/>
      <c r="N22" s="1" t="n">
        <v>147.28</v>
      </c>
      <c r="O22" s="1" t="n">
        <v>18</v>
      </c>
      <c r="P22" s="1" t="n">
        <f aca="false">Tabulka2[[#This Row],[umístění uzlovka]]+Tabulka2[[#This Row],[umístění motání]]</f>
        <v>39</v>
      </c>
      <c r="Q22" s="1"/>
    </row>
    <row r="23" customFormat="false" ht="14.25" hidden="false" customHeight="false" outlineLevel="0" collapsed="false">
      <c r="A23" s="1" t="n">
        <v>20</v>
      </c>
      <c r="C23" s="53" t="s">
        <v>28</v>
      </c>
      <c r="D23" s="53" t="n">
        <v>45.15</v>
      </c>
      <c r="E23" s="53" t="n">
        <v>10</v>
      </c>
      <c r="F23" s="53" t="n">
        <v>55.15</v>
      </c>
      <c r="G23" s="53" t="n">
        <v>71.21</v>
      </c>
      <c r="H23" s="53" t="n">
        <v>20</v>
      </c>
      <c r="I23" s="53" t="n">
        <v>91.21</v>
      </c>
      <c r="J23" s="53" t="n">
        <v>55.15</v>
      </c>
      <c r="K23" s="53" t="n">
        <v>17</v>
      </c>
      <c r="L23" s="53" t="n">
        <v>246.56</v>
      </c>
      <c r="M23" s="53" t="n">
        <v>10</v>
      </c>
      <c r="N23" s="53" t="n">
        <v>256.56</v>
      </c>
      <c r="O23" s="53" t="n">
        <v>23</v>
      </c>
      <c r="P23" s="53" t="n">
        <f aca="false">Tabulka2[[#This Row],[umístění uzlovka]]+Tabulka2[[#This Row],[umístění motání]]</f>
        <v>40</v>
      </c>
      <c r="Q23" s="53"/>
    </row>
    <row r="24" customFormat="false" ht="14.25" hidden="false" customHeight="false" outlineLevel="0" collapsed="false">
      <c r="A24" s="1" t="n">
        <v>21</v>
      </c>
      <c r="B24" s="52" t="s">
        <v>9</v>
      </c>
      <c r="C24" s="1" t="s">
        <v>43</v>
      </c>
      <c r="D24" s="1" t="n">
        <v>89.71</v>
      </c>
      <c r="E24" s="1" t="n">
        <v>10</v>
      </c>
      <c r="F24" s="1" t="n">
        <v>99.71</v>
      </c>
      <c r="G24" s="1" t="n">
        <v>54.03</v>
      </c>
      <c r="H24" s="1"/>
      <c r="I24" s="1" t="n">
        <v>54.03</v>
      </c>
      <c r="J24" s="1" t="n">
        <v>54.03</v>
      </c>
      <c r="K24" s="1" t="n">
        <v>16</v>
      </c>
      <c r="L24" s="1" t="n">
        <v>998</v>
      </c>
      <c r="M24" s="1"/>
      <c r="N24" s="1" t="n">
        <v>998</v>
      </c>
      <c r="O24" s="1" t="n">
        <v>27</v>
      </c>
      <c r="P24" s="1" t="n">
        <f aca="false">Tabulka2[[#This Row],[umístění uzlovka]]+Tabulka2[[#This Row],[umístění motání]]</f>
        <v>43</v>
      </c>
      <c r="Q24" s="1"/>
    </row>
    <row r="25" customFormat="false" ht="14.25" hidden="false" customHeight="false" outlineLevel="0" collapsed="false">
      <c r="A25" s="1" t="n">
        <v>22</v>
      </c>
      <c r="C25" s="53" t="s">
        <v>25</v>
      </c>
      <c r="D25" s="53" t="n">
        <v>69.46</v>
      </c>
      <c r="E25" s="53"/>
      <c r="F25" s="53" t="n">
        <v>69.46</v>
      </c>
      <c r="G25" s="53" t="n">
        <v>62.78</v>
      </c>
      <c r="H25" s="53" t="n">
        <v>20</v>
      </c>
      <c r="I25" s="53" t="n">
        <v>82.78</v>
      </c>
      <c r="J25" s="53" t="n">
        <v>69.46</v>
      </c>
      <c r="K25" s="53" t="n">
        <v>22</v>
      </c>
      <c r="L25" s="53" t="n">
        <v>206.56</v>
      </c>
      <c r="M25" s="53" t="n">
        <v>20</v>
      </c>
      <c r="N25" s="53" t="n">
        <v>226.56</v>
      </c>
      <c r="O25" s="53" t="n">
        <v>22</v>
      </c>
      <c r="P25" s="53" t="n">
        <f aca="false">Tabulka2[[#This Row],[umístění uzlovka]]+Tabulka2[[#This Row],[umístění motání]]</f>
        <v>44</v>
      </c>
      <c r="Q25" s="53"/>
    </row>
    <row r="26" customFormat="false" ht="14.25" hidden="false" customHeight="false" outlineLevel="0" collapsed="false">
      <c r="A26" s="1" t="n">
        <v>23</v>
      </c>
      <c r="C26" s="53" t="s">
        <v>13</v>
      </c>
      <c r="D26" s="53" t="n">
        <v>77.06</v>
      </c>
      <c r="E26" s="53" t="n">
        <v>20</v>
      </c>
      <c r="F26" s="53" t="n">
        <v>97.06</v>
      </c>
      <c r="G26" s="53" t="n">
        <v>67</v>
      </c>
      <c r="H26" s="53" t="n">
        <v>10</v>
      </c>
      <c r="I26" s="53" t="n">
        <v>77</v>
      </c>
      <c r="J26" s="53" t="n">
        <v>77</v>
      </c>
      <c r="K26" s="53" t="n">
        <v>24</v>
      </c>
      <c r="L26" s="53" t="n">
        <v>159.43</v>
      </c>
      <c r="M26" s="53"/>
      <c r="N26" s="53" t="n">
        <v>159.43</v>
      </c>
      <c r="O26" s="53" t="n">
        <v>20</v>
      </c>
      <c r="P26" s="53" t="n">
        <f aca="false">Tabulka2[[#This Row],[umístění uzlovka]]+Tabulka2[[#This Row],[umístění motání]]</f>
        <v>44</v>
      </c>
      <c r="Q26" s="53"/>
    </row>
    <row r="27" customFormat="false" ht="14.25" hidden="false" customHeight="false" outlineLevel="0" collapsed="false">
      <c r="A27" s="1" t="n">
        <v>24</v>
      </c>
      <c r="B27" s="1" t="s">
        <v>40</v>
      </c>
      <c r="C27" s="1" t="s">
        <v>40</v>
      </c>
      <c r="D27" s="1" t="n">
        <v>48.84</v>
      </c>
      <c r="E27" s="1" t="n">
        <v>30</v>
      </c>
      <c r="F27" s="1" t="n">
        <v>78.84</v>
      </c>
      <c r="G27" s="1" t="n">
        <v>59.4</v>
      </c>
      <c r="H27" s="1" t="n">
        <v>50</v>
      </c>
      <c r="I27" s="1" t="n">
        <v>109.4</v>
      </c>
      <c r="J27" s="1" t="n">
        <v>78.84</v>
      </c>
      <c r="K27" s="1" t="n">
        <v>25</v>
      </c>
      <c r="L27" s="1" t="n">
        <v>185.4</v>
      </c>
      <c r="M27" s="1"/>
      <c r="N27" s="1" t="n">
        <v>185.4</v>
      </c>
      <c r="O27" s="1" t="n">
        <v>21</v>
      </c>
      <c r="P27" s="1" t="n">
        <f aca="false">Tabulka2[[#This Row],[umístění uzlovka]]+Tabulka2[[#This Row],[umístění motání]]</f>
        <v>46</v>
      </c>
      <c r="Q27" s="1"/>
    </row>
    <row r="28" customFormat="false" ht="14.25" hidden="false" customHeight="false" outlineLevel="0" collapsed="false">
      <c r="A28" s="1" t="n">
        <v>25</v>
      </c>
      <c r="C28" s="53" t="s">
        <v>22</v>
      </c>
      <c r="D28" s="53" t="n">
        <v>104.53</v>
      </c>
      <c r="E28" s="53" t="n">
        <v>30</v>
      </c>
      <c r="F28" s="53" t="n">
        <v>134.53</v>
      </c>
      <c r="G28" s="53" t="n">
        <v>43.68</v>
      </c>
      <c r="H28" s="53" t="n">
        <v>30</v>
      </c>
      <c r="I28" s="53" t="n">
        <v>73.68</v>
      </c>
      <c r="J28" s="53" t="n">
        <v>73.68</v>
      </c>
      <c r="K28" s="53" t="n">
        <v>23</v>
      </c>
      <c r="L28" s="53" t="n">
        <v>282.15</v>
      </c>
      <c r="M28" s="53" t="n">
        <v>10</v>
      </c>
      <c r="N28" s="53" t="n">
        <v>292.15</v>
      </c>
      <c r="O28" s="53" t="n">
        <v>24</v>
      </c>
      <c r="P28" s="53" t="n">
        <f aca="false">Tabulka2[[#This Row],[umístění uzlovka]]+Tabulka2[[#This Row],[umístění motání]]</f>
        <v>47</v>
      </c>
      <c r="Q28" s="53"/>
    </row>
    <row r="29" customFormat="false" ht="14.25" hidden="false" customHeight="false" outlineLevel="0" collapsed="false">
      <c r="A29" s="1" t="n">
        <v>26</v>
      </c>
      <c r="C29" s="53" t="s">
        <v>102</v>
      </c>
      <c r="D29" s="53" t="n">
        <v>83.15</v>
      </c>
      <c r="E29" s="53" t="n">
        <v>20</v>
      </c>
      <c r="F29" s="53" t="n">
        <v>103.15</v>
      </c>
      <c r="G29" s="53" t="n">
        <v>44.53</v>
      </c>
      <c r="H29" s="53" t="n">
        <v>20</v>
      </c>
      <c r="I29" s="53" t="n">
        <v>64.53</v>
      </c>
      <c r="J29" s="53" t="n">
        <v>64.53</v>
      </c>
      <c r="K29" s="53" t="n">
        <v>20</v>
      </c>
      <c r="L29" s="53" t="n">
        <v>999</v>
      </c>
      <c r="M29" s="53"/>
      <c r="N29" s="53" t="n">
        <v>999</v>
      </c>
      <c r="O29" s="53" t="n">
        <v>28</v>
      </c>
      <c r="P29" s="53" t="n">
        <f aca="false">Tabulka2[[#This Row],[umístění uzlovka]]+Tabulka2[[#This Row],[umístění motání]]</f>
        <v>48</v>
      </c>
      <c r="Q29" s="53"/>
    </row>
    <row r="30" customFormat="false" ht="14.25" hidden="false" customHeight="false" outlineLevel="0" collapsed="false">
      <c r="A30" s="1" t="n">
        <v>27</v>
      </c>
      <c r="C30" s="53" t="s">
        <v>21</v>
      </c>
      <c r="D30" s="53" t="n">
        <v>155</v>
      </c>
      <c r="E30" s="53" t="n">
        <v>40</v>
      </c>
      <c r="F30" s="53" t="n">
        <v>195</v>
      </c>
      <c r="G30" s="53" t="n">
        <v>87.93</v>
      </c>
      <c r="H30" s="53" t="n">
        <v>30</v>
      </c>
      <c r="I30" s="53" t="n">
        <v>117.93</v>
      </c>
      <c r="J30" s="53" t="n">
        <v>117.93</v>
      </c>
      <c r="K30" s="53" t="n">
        <v>27</v>
      </c>
      <c r="L30" s="53" t="n">
        <v>457.65</v>
      </c>
      <c r="M30" s="53"/>
      <c r="N30" s="53" t="n">
        <v>457.65</v>
      </c>
      <c r="O30" s="53" t="n">
        <v>26</v>
      </c>
      <c r="P30" s="53" t="n">
        <f aca="false">Tabulka2[[#This Row],[umístění uzlovka]]+Tabulka2[[#This Row],[umístění motání]]</f>
        <v>53</v>
      </c>
      <c r="Q30" s="53"/>
    </row>
    <row r="31" customFormat="false" ht="14.25" hidden="false" customHeight="false" outlineLevel="0" collapsed="false">
      <c r="A31" s="1" t="n">
        <v>28</v>
      </c>
      <c r="C31" s="53" t="s">
        <v>7</v>
      </c>
      <c r="D31" s="53" t="n">
        <v>79.5</v>
      </c>
      <c r="E31" s="53" t="n">
        <v>60</v>
      </c>
      <c r="F31" s="53" t="n">
        <v>139.5</v>
      </c>
      <c r="G31" s="53" t="n">
        <v>123.34</v>
      </c>
      <c r="H31" s="53" t="n">
        <v>60</v>
      </c>
      <c r="I31" s="53" t="n">
        <v>183.34</v>
      </c>
      <c r="J31" s="53" t="n">
        <v>139.5</v>
      </c>
      <c r="K31" s="53" t="n">
        <v>28</v>
      </c>
      <c r="L31" s="53" t="n">
        <v>306.06</v>
      </c>
      <c r="M31" s="53" t="n">
        <v>30</v>
      </c>
      <c r="N31" s="53" t="n">
        <v>336.06</v>
      </c>
      <c r="O31" s="53" t="n">
        <v>25</v>
      </c>
      <c r="P31" s="53" t="n">
        <f aca="false">Tabulka2[[#This Row],[umístění uzlovka]]+Tabulka2[[#This Row],[umístění motání]]</f>
        <v>53</v>
      </c>
      <c r="Q31" s="53"/>
      <c r="R31" s="1"/>
      <c r="S31" s="1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Q19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B4" activeCellId="0" sqref="B4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13.18"/>
    <col collapsed="false" customWidth="true" hidden="false" outlineLevel="0" max="2" min="2" style="1" width="22.63"/>
    <col collapsed="false" customWidth="true" hidden="false" outlineLevel="0" max="3" min="3" style="1" width="18.09"/>
    <col collapsed="false" customWidth="true" hidden="false" outlineLevel="0" max="4" min="4" style="1" width="8.73"/>
    <col collapsed="false" customWidth="true" hidden="false" outlineLevel="0" max="5" min="5" style="1" width="10.91"/>
    <col collapsed="false" customWidth="true" hidden="false" outlineLevel="0" max="6" min="6" style="1" width="9.91"/>
    <col collapsed="false" customWidth="true" hidden="false" outlineLevel="0" max="7" min="7" style="1" width="8.73"/>
    <col collapsed="false" customWidth="true" hidden="false" outlineLevel="0" max="8" min="8" style="1" width="10.91"/>
    <col collapsed="false" customWidth="true" hidden="false" outlineLevel="0" max="9" min="9" style="1" width="9.91"/>
    <col collapsed="false" customWidth="true" hidden="false" outlineLevel="0" max="10" min="10" style="1" width="14"/>
    <col collapsed="false" customWidth="true" hidden="false" outlineLevel="0" max="11" min="11" style="1" width="16.91"/>
    <col collapsed="false" customWidth="true" hidden="false" outlineLevel="0" max="12" min="12" style="1" width="8.82"/>
    <col collapsed="false" customWidth="true" hidden="false" outlineLevel="0" max="13" min="13" style="1" width="15.36"/>
    <col collapsed="false" customWidth="true" hidden="false" outlineLevel="0" max="14" min="14" style="1" width="15.54"/>
    <col collapsed="false" customWidth="true" hidden="false" outlineLevel="0" max="15" min="15" style="1" width="16.54"/>
    <col collapsed="false" customWidth="true" hidden="false" outlineLevel="0" max="16" min="16" style="1" width="13.54"/>
    <col collapsed="false" customWidth="true" hidden="false" outlineLevel="0" max="17" min="17" style="1" width="14.45"/>
  </cols>
  <sheetData>
    <row r="3" customFormat="false" ht="14.25" hidden="false" customHeight="false" outlineLevel="0" collapsed="false">
      <c r="B3" s="5" t="s">
        <v>2</v>
      </c>
      <c r="C3" s="5" t="s">
        <v>103</v>
      </c>
      <c r="D3" s="5" t="s">
        <v>55</v>
      </c>
      <c r="E3" s="5" t="s">
        <v>56</v>
      </c>
      <c r="F3" s="5" t="s">
        <v>57</v>
      </c>
      <c r="G3" s="5" t="s">
        <v>58</v>
      </c>
      <c r="H3" s="5" t="s">
        <v>59</v>
      </c>
      <c r="I3" s="5" t="s">
        <v>60</v>
      </c>
      <c r="J3" s="5" t="s">
        <v>61</v>
      </c>
      <c r="K3" s="5" t="s">
        <v>95</v>
      </c>
      <c r="L3" s="5" t="s">
        <v>104</v>
      </c>
      <c r="M3" s="5" t="s">
        <v>97</v>
      </c>
      <c r="N3" s="5" t="s">
        <v>98</v>
      </c>
      <c r="O3" s="5" t="s">
        <v>99</v>
      </c>
      <c r="P3" s="5" t="s">
        <v>100</v>
      </c>
      <c r="Q3" s="5" t="s">
        <v>101</v>
      </c>
    </row>
    <row r="4" customFormat="false" ht="14.25" hidden="false" customHeight="false" outlineLevel="0" collapsed="false">
      <c r="A4" s="1" t="n">
        <v>1</v>
      </c>
      <c r="B4" s="1" t="s">
        <v>45</v>
      </c>
      <c r="C4" s="1" t="s">
        <v>105</v>
      </c>
      <c r="D4" s="1" t="n">
        <v>21.93</v>
      </c>
      <c r="E4" s="1" t="n">
        <v>10</v>
      </c>
      <c r="F4" s="1" t="n">
        <v>31.93</v>
      </c>
      <c r="G4" s="1" t="n">
        <v>20.15</v>
      </c>
      <c r="I4" s="1" t="n">
        <v>20.15</v>
      </c>
      <c r="J4" s="1" t="n">
        <v>20.15</v>
      </c>
      <c r="K4" s="1" t="n">
        <v>1</v>
      </c>
      <c r="L4" s="1" t="n">
        <v>55.56</v>
      </c>
      <c r="N4" s="1" t="n">
        <v>55.56</v>
      </c>
      <c r="O4" s="1" t="n">
        <v>1</v>
      </c>
      <c r="P4" s="1" t="n">
        <f aca="false">Tabulka4[[#This Row],[umístění uzlovka]]+Tabulka4[[#This Row],[umístění motání]]</f>
        <v>2</v>
      </c>
    </row>
    <row r="5" customFormat="false" ht="14.25" hidden="false" customHeight="false" outlineLevel="0" collapsed="false">
      <c r="A5" s="1" t="n">
        <v>2</v>
      </c>
      <c r="B5" s="1" t="s">
        <v>29</v>
      </c>
      <c r="C5" s="1" t="s">
        <v>106</v>
      </c>
      <c r="D5" s="1" t="n">
        <v>25.46</v>
      </c>
      <c r="F5" s="1" t="n">
        <v>25.46</v>
      </c>
      <c r="G5" s="1" t="n">
        <v>22.53</v>
      </c>
      <c r="I5" s="1" t="n">
        <v>22.53</v>
      </c>
      <c r="J5" s="1" t="n">
        <v>22.53</v>
      </c>
      <c r="K5" s="1" t="n">
        <v>2</v>
      </c>
      <c r="L5" s="1" t="n">
        <v>75.65</v>
      </c>
      <c r="N5" s="1" t="n">
        <v>75.65</v>
      </c>
      <c r="O5" s="1" t="n">
        <v>4</v>
      </c>
      <c r="P5" s="1" t="n">
        <f aca="false">Tabulka4[[#This Row],[umístění uzlovka]]+Tabulka4[[#This Row],[umístění motání]]</f>
        <v>6</v>
      </c>
    </row>
    <row r="6" customFormat="false" ht="14.25" hidden="false" customHeight="false" outlineLevel="0" collapsed="false">
      <c r="A6" s="1" t="n">
        <v>3</v>
      </c>
      <c r="B6" s="1" t="s">
        <v>20</v>
      </c>
      <c r="C6" s="1" t="s">
        <v>107</v>
      </c>
      <c r="D6" s="1" t="n">
        <v>25.9</v>
      </c>
      <c r="F6" s="1" t="n">
        <v>25.9</v>
      </c>
      <c r="G6" s="1" t="n">
        <v>24.5</v>
      </c>
      <c r="I6" s="1" t="n">
        <v>24.5</v>
      </c>
      <c r="J6" s="1" t="n">
        <v>24.5</v>
      </c>
      <c r="K6" s="1" t="n">
        <v>3</v>
      </c>
      <c r="L6" s="1" t="n">
        <v>53.93</v>
      </c>
      <c r="M6" s="1" t="n">
        <v>10</v>
      </c>
      <c r="N6" s="1" t="n">
        <v>63.93</v>
      </c>
      <c r="O6" s="1" t="n">
        <v>3</v>
      </c>
      <c r="P6" s="1" t="n">
        <f aca="false">Tabulka4[[#This Row],[umístění uzlovka]]+Tabulka4[[#This Row],[umístění motání]]</f>
        <v>6</v>
      </c>
    </row>
    <row r="7" customFormat="false" ht="14.25" hidden="false" customHeight="false" outlineLevel="0" collapsed="false">
      <c r="A7" s="1" t="n">
        <v>4</v>
      </c>
      <c r="B7" s="1" t="s">
        <v>24</v>
      </c>
      <c r="C7" s="1" t="s">
        <v>108</v>
      </c>
      <c r="D7" s="1" t="n">
        <v>30.18</v>
      </c>
      <c r="F7" s="1" t="n">
        <v>30.18</v>
      </c>
      <c r="G7" s="1" t="n">
        <v>34.46</v>
      </c>
      <c r="H7" s="1" t="n">
        <v>10</v>
      </c>
      <c r="I7" s="1" t="n">
        <v>44.46</v>
      </c>
      <c r="J7" s="1" t="n">
        <v>30.18</v>
      </c>
      <c r="K7" s="1" t="n">
        <v>6</v>
      </c>
      <c r="L7" s="1" t="n">
        <v>56.37</v>
      </c>
      <c r="N7" s="1" t="n">
        <v>56.37</v>
      </c>
      <c r="O7" s="1" t="n">
        <v>2</v>
      </c>
      <c r="P7" s="1" t="n">
        <f aca="false">Tabulka4[[#This Row],[umístění uzlovka]]+Tabulka4[[#This Row],[umístění motání]]</f>
        <v>8</v>
      </c>
    </row>
    <row r="8" customFormat="false" ht="14.25" hidden="false" customHeight="false" outlineLevel="0" collapsed="false">
      <c r="A8" s="1" t="n">
        <v>5</v>
      </c>
      <c r="B8" s="1" t="s">
        <v>17</v>
      </c>
      <c r="C8" s="1" t="s">
        <v>109</v>
      </c>
      <c r="D8" s="1" t="n">
        <v>40.84</v>
      </c>
      <c r="F8" s="1" t="n">
        <v>40.84</v>
      </c>
      <c r="G8" s="1" t="n">
        <v>27.75</v>
      </c>
      <c r="I8" s="1" t="n">
        <v>27.75</v>
      </c>
      <c r="J8" s="1" t="n">
        <v>27.75</v>
      </c>
      <c r="K8" s="1" t="n">
        <v>4</v>
      </c>
      <c r="L8" s="1" t="n">
        <v>76.15</v>
      </c>
      <c r="N8" s="1" t="n">
        <v>76.15</v>
      </c>
      <c r="O8" s="1" t="n">
        <v>5</v>
      </c>
      <c r="P8" s="1" t="n">
        <f aca="false">Tabulka4[[#This Row],[umístění uzlovka]]+Tabulka4[[#This Row],[umístění motání]]</f>
        <v>9</v>
      </c>
    </row>
    <row r="9" customFormat="false" ht="14.25" hidden="false" customHeight="false" outlineLevel="0" collapsed="false">
      <c r="A9" s="1" t="n">
        <v>6</v>
      </c>
      <c r="B9" s="1" t="s">
        <v>38</v>
      </c>
      <c r="C9" s="1" t="s">
        <v>110</v>
      </c>
      <c r="D9" s="1" t="n">
        <v>37.43</v>
      </c>
      <c r="E9" s="1" t="n">
        <v>30</v>
      </c>
      <c r="F9" s="1" t="n">
        <v>67.43</v>
      </c>
      <c r="G9" s="1" t="n">
        <v>29</v>
      </c>
      <c r="I9" s="1" t="n">
        <v>29</v>
      </c>
      <c r="J9" s="1" t="n">
        <v>29</v>
      </c>
      <c r="K9" s="1" t="n">
        <v>5</v>
      </c>
      <c r="L9" s="1" t="n">
        <v>76.75</v>
      </c>
      <c r="N9" s="1" t="n">
        <v>76.75</v>
      </c>
      <c r="O9" s="1" t="n">
        <v>6</v>
      </c>
      <c r="P9" s="1" t="n">
        <f aca="false">Tabulka4[[#This Row],[umístění uzlovka]]+Tabulka4[[#This Row],[umístění motání]]</f>
        <v>11</v>
      </c>
    </row>
    <row r="10" customFormat="false" ht="14.25" hidden="false" customHeight="false" outlineLevel="0" collapsed="false">
      <c r="A10" s="1" t="n">
        <v>7</v>
      </c>
      <c r="B10" s="1" t="s">
        <v>47</v>
      </c>
      <c r="C10" s="1" t="s">
        <v>111</v>
      </c>
      <c r="D10" s="1" t="n">
        <v>30.65</v>
      </c>
      <c r="F10" s="1" t="n">
        <v>30.65</v>
      </c>
      <c r="G10" s="1" t="n">
        <v>41.62</v>
      </c>
      <c r="I10" s="1" t="n">
        <v>41.62</v>
      </c>
      <c r="J10" s="1" t="n">
        <v>30.65</v>
      </c>
      <c r="K10" s="1" t="n">
        <v>7</v>
      </c>
      <c r="L10" s="1" t="n">
        <v>96.03</v>
      </c>
      <c r="N10" s="1" t="n">
        <v>96.03</v>
      </c>
      <c r="O10" s="1" t="n">
        <v>8</v>
      </c>
      <c r="P10" s="1" t="n">
        <f aca="false">Tabulka4[[#This Row],[umístění uzlovka]]+Tabulka4[[#This Row],[umístění motání]]</f>
        <v>15</v>
      </c>
    </row>
    <row r="11" customFormat="false" ht="14.25" hidden="false" customHeight="false" outlineLevel="0" collapsed="false">
      <c r="A11" s="1" t="n">
        <v>8</v>
      </c>
      <c r="B11" s="1" t="s">
        <v>27</v>
      </c>
      <c r="C11" s="1" t="s">
        <v>112</v>
      </c>
      <c r="D11" s="1" t="n">
        <v>45.5</v>
      </c>
      <c r="F11" s="1" t="n">
        <v>45.5</v>
      </c>
      <c r="G11" s="1" t="n">
        <v>47.59</v>
      </c>
      <c r="H11" s="1" t="n">
        <v>20</v>
      </c>
      <c r="I11" s="1" t="n">
        <v>67.59</v>
      </c>
      <c r="J11" s="1" t="n">
        <v>45.5</v>
      </c>
      <c r="K11" s="1" t="n">
        <v>10</v>
      </c>
      <c r="L11" s="1" t="n">
        <v>100.9</v>
      </c>
      <c r="N11" s="1" t="n">
        <v>100.9</v>
      </c>
      <c r="O11" s="1" t="n">
        <v>9</v>
      </c>
      <c r="P11" s="1" t="n">
        <f aca="false">Tabulka4[[#This Row],[umístění uzlovka]]+Tabulka4[[#This Row],[umístění motání]]</f>
        <v>19</v>
      </c>
    </row>
    <row r="12" customFormat="false" ht="14.25" hidden="false" customHeight="false" outlineLevel="0" collapsed="false">
      <c r="A12" s="1" t="n">
        <v>9</v>
      </c>
      <c r="B12" s="1" t="s">
        <v>11</v>
      </c>
      <c r="C12" s="1" t="s">
        <v>113</v>
      </c>
      <c r="D12" s="1" t="n">
        <v>74.56</v>
      </c>
      <c r="E12" s="1" t="n">
        <v>20</v>
      </c>
      <c r="F12" s="1" t="n">
        <v>94.56</v>
      </c>
      <c r="G12" s="1" t="n">
        <v>45.34</v>
      </c>
      <c r="I12" s="1" t="n">
        <v>45.34</v>
      </c>
      <c r="J12" s="1" t="n">
        <v>45.34</v>
      </c>
      <c r="K12" s="1" t="n">
        <v>9</v>
      </c>
      <c r="L12" s="1" t="n">
        <v>110.63</v>
      </c>
      <c r="N12" s="1" t="n">
        <v>110.63</v>
      </c>
      <c r="O12" s="1" t="n">
        <v>11</v>
      </c>
      <c r="P12" s="1" t="n">
        <f aca="false">Tabulka4[[#This Row],[umístění uzlovka]]+Tabulka4[[#This Row],[umístění motání]]</f>
        <v>20</v>
      </c>
    </row>
    <row r="13" customFormat="false" ht="14.25" hidden="false" customHeight="false" outlineLevel="0" collapsed="false">
      <c r="A13" s="1" t="n">
        <v>10</v>
      </c>
      <c r="B13" s="1" t="s">
        <v>34</v>
      </c>
      <c r="C13" s="1" t="s">
        <v>114</v>
      </c>
      <c r="D13" s="1" t="n">
        <v>32.25</v>
      </c>
      <c r="E13" s="1" t="n">
        <v>20</v>
      </c>
      <c r="F13" s="1" t="n">
        <v>52.25</v>
      </c>
      <c r="G13" s="1" t="n">
        <v>32.93</v>
      </c>
      <c r="I13" s="1" t="n">
        <v>32.93</v>
      </c>
      <c r="J13" s="1" t="n">
        <v>32.93</v>
      </c>
      <c r="K13" s="1" t="n">
        <v>8</v>
      </c>
      <c r="L13" s="1" t="n">
        <v>130.28</v>
      </c>
      <c r="N13" s="1" t="n">
        <v>130.28</v>
      </c>
      <c r="O13" s="1" t="n">
        <v>13</v>
      </c>
      <c r="P13" s="1" t="n">
        <f aca="false">Tabulka4[[#This Row],[umístění uzlovka]]+Tabulka4[[#This Row],[umístění motání]]</f>
        <v>21</v>
      </c>
    </row>
    <row r="14" customFormat="false" ht="14.25" hidden="false" customHeight="false" outlineLevel="0" collapsed="false">
      <c r="A14" s="1" t="n">
        <v>11</v>
      </c>
      <c r="B14" s="1" t="s">
        <v>5</v>
      </c>
      <c r="C14" s="1" t="s">
        <v>115</v>
      </c>
      <c r="D14" s="1" t="n">
        <v>51.12</v>
      </c>
      <c r="F14" s="1" t="n">
        <v>51.12</v>
      </c>
      <c r="G14" s="1" t="n">
        <v>77.15</v>
      </c>
      <c r="H14" s="1" t="n">
        <v>10</v>
      </c>
      <c r="I14" s="1" t="n">
        <v>87.15</v>
      </c>
      <c r="J14" s="1" t="n">
        <v>51.12</v>
      </c>
      <c r="K14" s="1" t="n">
        <v>11</v>
      </c>
      <c r="L14" s="1" t="n">
        <v>128.68</v>
      </c>
      <c r="N14" s="1" t="n">
        <v>128.68</v>
      </c>
      <c r="O14" s="1" t="n">
        <v>12</v>
      </c>
      <c r="P14" s="1" t="n">
        <f aca="false">Tabulka4[[#This Row],[umístění uzlovka]]+Tabulka4[[#This Row],[umístění motání]]</f>
        <v>23</v>
      </c>
    </row>
    <row r="15" customFormat="false" ht="14.25" hidden="false" customHeight="false" outlineLevel="0" collapsed="false">
      <c r="A15" s="1" t="n">
        <v>12</v>
      </c>
      <c r="B15" s="1" t="s">
        <v>15</v>
      </c>
      <c r="C15" s="1" t="s">
        <v>116</v>
      </c>
      <c r="D15" s="1" t="n">
        <v>110.87</v>
      </c>
      <c r="E15" s="1" t="n">
        <v>20</v>
      </c>
      <c r="F15" s="1" t="n">
        <v>130.87</v>
      </c>
      <c r="G15" s="1" t="n">
        <v>60.87</v>
      </c>
      <c r="I15" s="1" t="n">
        <v>60.87</v>
      </c>
      <c r="J15" s="1" t="n">
        <v>60.87</v>
      </c>
      <c r="K15" s="1" t="n">
        <v>13</v>
      </c>
      <c r="L15" s="1" t="n">
        <v>100.43</v>
      </c>
      <c r="M15" s="1" t="n">
        <v>10</v>
      </c>
      <c r="N15" s="1" t="n">
        <v>110.43</v>
      </c>
      <c r="O15" s="1" t="n">
        <v>10</v>
      </c>
      <c r="P15" s="1" t="n">
        <f aca="false">Tabulka4[[#This Row],[umístění uzlovka]]+Tabulka4[[#This Row],[umístění motání]]</f>
        <v>23</v>
      </c>
    </row>
    <row r="16" customFormat="false" ht="14.25" hidden="false" customHeight="false" outlineLevel="0" collapsed="false">
      <c r="A16" s="1" t="n">
        <v>13</v>
      </c>
      <c r="B16" s="1" t="s">
        <v>31</v>
      </c>
      <c r="C16" s="1" t="s">
        <v>117</v>
      </c>
      <c r="D16" s="1" t="n">
        <v>98.93</v>
      </c>
      <c r="E16" s="1" t="n">
        <v>10</v>
      </c>
      <c r="F16" s="1" t="n">
        <v>108.93</v>
      </c>
      <c r="G16" s="1" t="n">
        <v>63.62</v>
      </c>
      <c r="H16" s="1" t="n">
        <v>20</v>
      </c>
      <c r="I16" s="1" t="n">
        <v>83.62</v>
      </c>
      <c r="J16" s="1" t="n">
        <v>83.62</v>
      </c>
      <c r="K16" s="1" t="n">
        <v>16</v>
      </c>
      <c r="L16" s="1" t="n">
        <v>92.31</v>
      </c>
      <c r="N16" s="1" t="n">
        <v>92.31</v>
      </c>
      <c r="O16" s="1" t="n">
        <v>7</v>
      </c>
      <c r="P16" s="1" t="n">
        <f aca="false">Tabulka4[[#This Row],[umístění uzlovka]]+Tabulka4[[#This Row],[umístění motání]]</f>
        <v>23</v>
      </c>
    </row>
    <row r="17" customFormat="false" ht="14.25" hidden="false" customHeight="false" outlineLevel="0" collapsed="false">
      <c r="A17" s="1" t="n">
        <v>14</v>
      </c>
      <c r="B17" s="1" t="s">
        <v>43</v>
      </c>
      <c r="C17" s="1" t="s">
        <v>118</v>
      </c>
      <c r="D17" s="1" t="n">
        <v>89.71</v>
      </c>
      <c r="E17" s="1" t="n">
        <v>10</v>
      </c>
      <c r="F17" s="1" t="n">
        <v>99.71</v>
      </c>
      <c r="G17" s="1" t="n">
        <v>54.03</v>
      </c>
      <c r="I17" s="1" t="n">
        <v>54.03</v>
      </c>
      <c r="J17" s="1" t="n">
        <v>54.03</v>
      </c>
      <c r="K17" s="1" t="n">
        <v>12</v>
      </c>
      <c r="L17" s="1" t="n">
        <v>998</v>
      </c>
      <c r="N17" s="1" t="n">
        <v>998</v>
      </c>
      <c r="O17" s="1" t="n">
        <v>16</v>
      </c>
      <c r="P17" s="1" t="n">
        <f aca="false">Tabulka4[[#This Row],[umístění uzlovka]]+Tabulka4[[#This Row],[umístění motání]]</f>
        <v>28</v>
      </c>
    </row>
    <row r="18" customFormat="false" ht="14.25" hidden="false" customHeight="false" outlineLevel="0" collapsed="false">
      <c r="A18" s="1" t="n">
        <v>15</v>
      </c>
      <c r="B18" s="1" t="s">
        <v>9</v>
      </c>
      <c r="C18" s="1" t="s">
        <v>119</v>
      </c>
      <c r="D18" s="1" t="n">
        <v>44.56</v>
      </c>
      <c r="E18" s="1" t="n">
        <v>30</v>
      </c>
      <c r="F18" s="1" t="n">
        <v>74.56</v>
      </c>
      <c r="G18" s="1" t="n">
        <v>46.53</v>
      </c>
      <c r="H18" s="1" t="n">
        <v>20</v>
      </c>
      <c r="I18" s="1" t="n">
        <v>66.53</v>
      </c>
      <c r="J18" s="1" t="n">
        <v>66.53</v>
      </c>
      <c r="K18" s="1" t="n">
        <v>14</v>
      </c>
      <c r="L18" s="1" t="n">
        <v>147.28</v>
      </c>
      <c r="N18" s="1" t="n">
        <v>147.28</v>
      </c>
      <c r="O18" s="1" t="n">
        <v>14</v>
      </c>
      <c r="P18" s="1" t="n">
        <f aca="false">Tabulka4[[#This Row],[umístění uzlovka]]+Tabulka4[[#This Row],[umístění motání]]</f>
        <v>28</v>
      </c>
    </row>
    <row r="19" customFormat="false" ht="14.25" hidden="false" customHeight="false" outlineLevel="0" collapsed="false">
      <c r="A19" s="1" t="n">
        <v>16</v>
      </c>
      <c r="B19" s="1" t="s">
        <v>40</v>
      </c>
      <c r="C19" s="1" t="s">
        <v>120</v>
      </c>
      <c r="D19" s="1" t="n">
        <v>48.84</v>
      </c>
      <c r="E19" s="1" t="n">
        <v>30</v>
      </c>
      <c r="F19" s="1" t="n">
        <v>78.84</v>
      </c>
      <c r="G19" s="1" t="n">
        <v>59.4</v>
      </c>
      <c r="H19" s="1" t="n">
        <v>50</v>
      </c>
      <c r="I19" s="1" t="n">
        <v>109.4</v>
      </c>
      <c r="J19" s="1" t="n">
        <v>78.84</v>
      </c>
      <c r="K19" s="1" t="n">
        <v>15</v>
      </c>
      <c r="L19" s="1" t="n">
        <v>185.4</v>
      </c>
      <c r="N19" s="1" t="n">
        <v>185.4</v>
      </c>
      <c r="O19" s="1" t="n">
        <v>15</v>
      </c>
      <c r="P19" s="1" t="n">
        <f aca="false">Tabulka4[[#This Row],[umístění uzlovka]]+Tabulka4[[#This Row],[umístění motání]]</f>
        <v>30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2006-10-17T13:37:20Z</dcterms:created>
  <dc:creator/>
  <dc:description/>
  <dc:language>cs-CZ</dc:language>
  <cp:lastModifiedBy/>
  <cp:lastPrinted>2025-01-13T20:03:32Z</cp:lastPrinted>
  <dcterms:modified xsi:type="dcterms:W3CDTF">2025-01-13T20:20:20Z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