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denis\Downloads\"/>
    </mc:Choice>
  </mc:AlternateContent>
  <xr:revisionPtr revIDLastSave="0" documentId="13_ncr:1_{D7F7A396-64E5-4696-B318-0F2879970CF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elkove" sheetId="1" r:id="rId1"/>
    <sheet name="Stafeta_CTIF" sheetId="2" r:id="rId2"/>
    <sheet name="Utok_CTIF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CugY49JqCQRbZo1yF+LpVWjeHnEmX2/BADR03SesF88="/>
    </ext>
  </extLst>
</workbook>
</file>

<file path=xl/calcChain.xml><?xml version="1.0" encoding="utf-8"?>
<calcChain xmlns="http://schemas.openxmlformats.org/spreadsheetml/2006/main">
  <c r="M31" i="3" l="1"/>
  <c r="M30" i="3"/>
  <c r="N30" i="3" s="1"/>
  <c r="B30" i="3"/>
  <c r="M29" i="3"/>
  <c r="G29" i="1" s="1"/>
  <c r="H28" i="1" s="1"/>
  <c r="M28" i="3"/>
  <c r="N28" i="3" s="1"/>
  <c r="B28" i="3"/>
  <c r="M27" i="3"/>
  <c r="M26" i="3"/>
  <c r="N26" i="3" s="1"/>
  <c r="B26" i="3"/>
  <c r="M25" i="3"/>
  <c r="N24" i="3"/>
  <c r="M24" i="3"/>
  <c r="B24" i="3"/>
  <c r="M23" i="3"/>
  <c r="M22" i="3"/>
  <c r="N22" i="3" s="1"/>
  <c r="B22" i="3"/>
  <c r="M21" i="3"/>
  <c r="G21" i="1" s="1"/>
  <c r="H20" i="1" s="1"/>
  <c r="M20" i="3"/>
  <c r="B20" i="3"/>
  <c r="M19" i="3"/>
  <c r="M18" i="3"/>
  <c r="N18" i="3" s="1"/>
  <c r="B18" i="3"/>
  <c r="M17" i="3"/>
  <c r="N16" i="3"/>
  <c r="M16" i="3"/>
  <c r="B16" i="3"/>
  <c r="M15" i="3"/>
  <c r="M14" i="3"/>
  <c r="N14" i="3" s="1"/>
  <c r="B14" i="3"/>
  <c r="M13" i="3"/>
  <c r="N12" i="3" s="1"/>
  <c r="M12" i="3"/>
  <c r="B12" i="3"/>
  <c r="M11" i="3"/>
  <c r="M10" i="3"/>
  <c r="N10" i="3" s="1"/>
  <c r="B10" i="3"/>
  <c r="A7" i="3"/>
  <c r="D1" i="3"/>
  <c r="I31" i="2"/>
  <c r="J30" i="2" s="1"/>
  <c r="I30" i="2"/>
  <c r="B30" i="2"/>
  <c r="I29" i="2"/>
  <c r="I28" i="2"/>
  <c r="J28" i="2" s="1"/>
  <c r="B28" i="2"/>
  <c r="I27" i="2"/>
  <c r="J26" i="2"/>
  <c r="I26" i="2"/>
  <c r="B26" i="2"/>
  <c r="I25" i="2"/>
  <c r="I24" i="2"/>
  <c r="J24" i="2" s="1"/>
  <c r="B24" i="2"/>
  <c r="I23" i="2"/>
  <c r="J22" i="2" s="1"/>
  <c r="I22" i="2"/>
  <c r="B22" i="2"/>
  <c r="I21" i="2"/>
  <c r="I20" i="2"/>
  <c r="J20" i="2" s="1"/>
  <c r="B20" i="2"/>
  <c r="I19" i="2"/>
  <c r="J18" i="2"/>
  <c r="I18" i="2"/>
  <c r="B18" i="2"/>
  <c r="I17" i="2"/>
  <c r="I16" i="2"/>
  <c r="J16" i="2" s="1"/>
  <c r="B16" i="2"/>
  <c r="I15" i="2"/>
  <c r="J14" i="2" s="1"/>
  <c r="K14" i="2" s="1"/>
  <c r="I14" i="2"/>
  <c r="B14" i="2"/>
  <c r="I13" i="2"/>
  <c r="I12" i="2"/>
  <c r="J12" i="2" s="1"/>
  <c r="K12" i="2" s="1"/>
  <c r="B12" i="2"/>
  <c r="I11" i="2"/>
  <c r="J10" i="2"/>
  <c r="I10" i="2"/>
  <c r="B10" i="2"/>
  <c r="A7" i="2"/>
  <c r="C1" i="2"/>
  <c r="G31" i="1"/>
  <c r="H30" i="1" s="1"/>
  <c r="D29" i="1"/>
  <c r="G28" i="1"/>
  <c r="D28" i="1"/>
  <c r="E28" i="1" s="1"/>
  <c r="G27" i="1"/>
  <c r="D27" i="1"/>
  <c r="G26" i="1"/>
  <c r="H26" i="1" s="1"/>
  <c r="E26" i="1"/>
  <c r="D26" i="1"/>
  <c r="G25" i="1"/>
  <c r="H24" i="1" s="1"/>
  <c r="D25" i="1"/>
  <c r="G24" i="1"/>
  <c r="D24" i="1"/>
  <c r="E24" i="1" s="1"/>
  <c r="G23" i="1"/>
  <c r="D23" i="1"/>
  <c r="G22" i="1"/>
  <c r="H22" i="1" s="1"/>
  <c r="E22" i="1"/>
  <c r="D22" i="1"/>
  <c r="D21" i="1"/>
  <c r="G20" i="1"/>
  <c r="D20" i="1"/>
  <c r="E20" i="1" s="1"/>
  <c r="G19" i="1"/>
  <c r="D19" i="1"/>
  <c r="G18" i="1"/>
  <c r="H18" i="1" s="1"/>
  <c r="E18" i="1"/>
  <c r="D18" i="1"/>
  <c r="G17" i="1"/>
  <c r="H16" i="1" s="1"/>
  <c r="D17" i="1"/>
  <c r="G16" i="1"/>
  <c r="D16" i="1"/>
  <c r="E16" i="1" s="1"/>
  <c r="G15" i="1"/>
  <c r="D15" i="1"/>
  <c r="G14" i="1"/>
  <c r="H14" i="1" s="1"/>
  <c r="I14" i="1" s="1"/>
  <c r="E14" i="1"/>
  <c r="D14" i="1"/>
  <c r="G13" i="1"/>
  <c r="D13" i="1"/>
  <c r="H12" i="1"/>
  <c r="G12" i="1"/>
  <c r="D12" i="1"/>
  <c r="E12" i="1" s="1"/>
  <c r="G11" i="1"/>
  <c r="D11" i="1"/>
  <c r="G10" i="1"/>
  <c r="H10" i="1" s="1"/>
  <c r="E10" i="1"/>
  <c r="D10" i="1"/>
  <c r="I28" i="1" l="1"/>
  <c r="I30" i="1"/>
  <c r="I18" i="1"/>
  <c r="I22" i="1"/>
  <c r="K10" i="2"/>
  <c r="K20" i="2"/>
  <c r="K22" i="2"/>
  <c r="I16" i="1"/>
  <c r="I26" i="1"/>
  <c r="K16" i="2"/>
  <c r="K18" i="2"/>
  <c r="K28" i="2"/>
  <c r="K30" i="2"/>
  <c r="I10" i="1"/>
  <c r="I12" i="1"/>
  <c r="I24" i="1"/>
  <c r="K24" i="2"/>
  <c r="K26" i="2"/>
  <c r="I20" i="1"/>
  <c r="D31" i="1"/>
  <c r="E30" i="1" s="1"/>
  <c r="F30" i="1" s="1"/>
  <c r="J30" i="1" s="1"/>
  <c r="K30" i="1" s="1"/>
  <c r="N20" i="3"/>
  <c r="O20" i="3" s="1"/>
  <c r="F14" i="1" l="1"/>
  <c r="J14" i="1" s="1"/>
  <c r="K14" i="1" s="1"/>
  <c r="O30" i="3"/>
  <c r="F26" i="1"/>
  <c r="J26" i="1" s="1"/>
  <c r="K26" i="1" s="1"/>
  <c r="O26" i="3"/>
  <c r="F20" i="1"/>
  <c r="J20" i="1" s="1"/>
  <c r="K20" i="1" s="1"/>
  <c r="O22" i="3"/>
  <c r="F28" i="1"/>
  <c r="J28" i="1" s="1"/>
  <c r="K28" i="1" s="1"/>
  <c r="F12" i="1"/>
  <c r="J12" i="1" s="1"/>
  <c r="K12" i="1" s="1"/>
  <c r="O28" i="3"/>
  <c r="O12" i="3"/>
  <c r="F10" i="1"/>
  <c r="J10" i="1" s="1"/>
  <c r="K10" i="1" s="1"/>
  <c r="F22" i="1"/>
  <c r="J22" i="1" s="1"/>
  <c r="K22" i="1" s="1"/>
  <c r="O16" i="3"/>
  <c r="O18" i="3"/>
  <c r="F16" i="1"/>
  <c r="J16" i="1" s="1"/>
  <c r="K16" i="1" s="1"/>
  <c r="L16" i="1" s="1"/>
  <c r="F24" i="1"/>
  <c r="J24" i="1" s="1"/>
  <c r="K24" i="1" s="1"/>
  <c r="O10" i="3"/>
  <c r="O24" i="3"/>
  <c r="F18" i="1"/>
  <c r="J18" i="1" s="1"/>
  <c r="K18" i="1" s="1"/>
  <c r="L18" i="1" s="1"/>
  <c r="O14" i="3"/>
  <c r="L26" i="1" l="1"/>
  <c r="L28" i="1"/>
  <c r="L14" i="1"/>
  <c r="L10" i="1"/>
  <c r="L20" i="1"/>
  <c r="L24" i="1"/>
  <c r="L22" i="1"/>
  <c r="L12" i="1"/>
  <c r="L30" i="1"/>
</calcChain>
</file>

<file path=xl/sharedStrings.xml><?xml version="1.0" encoding="utf-8"?>
<sst xmlns="http://schemas.openxmlformats.org/spreadsheetml/2006/main" count="127" uniqueCount="46">
  <si>
    <t>POHÁROVÁ SOUTĚŽ v disciplínách CTIF 21.4.2024</t>
  </si>
  <si>
    <t>Celkové výsledky</t>
  </si>
  <si>
    <t>Štafeta 400 m CTIF</t>
  </si>
  <si>
    <t>Útok CTIF</t>
  </si>
  <si>
    <t>CELKOVÉ VÝSLEDKY</t>
  </si>
  <si>
    <t>čas pokusu</t>
  </si>
  <si>
    <t>výsledný čas</t>
  </si>
  <si>
    <t>počet bodů za umístění</t>
  </si>
  <si>
    <t>SOUČET BODŮ</t>
  </si>
  <si>
    <t>pomocná</t>
  </si>
  <si>
    <t>UMÍSTĚNÍ</t>
  </si>
  <si>
    <r>
      <rPr>
        <sz val="9"/>
        <color theme="1"/>
        <rFont val="Arial"/>
      </rPr>
      <t xml:space="preserve">KATEGORIE: </t>
    </r>
    <r>
      <rPr>
        <b/>
        <sz val="9"/>
        <color theme="1"/>
        <rFont val="Arial CE"/>
      </rPr>
      <t>STARŠÍ ŽÁCI</t>
    </r>
  </si>
  <si>
    <t>start. číslo</t>
  </si>
  <si>
    <t>SOUTĚŽNÍ DRUŽSTVO</t>
  </si>
  <si>
    <t>pokus</t>
  </si>
  <si>
    <t>Pustkovec A</t>
  </si>
  <si>
    <t>I.pokus</t>
  </si>
  <si>
    <t>II.pokus</t>
  </si>
  <si>
    <t>Heřmanice</t>
  </si>
  <si>
    <t>Pustkovec B</t>
  </si>
  <si>
    <t>Nová Ves</t>
  </si>
  <si>
    <t>Muglinov</t>
  </si>
  <si>
    <t>Krásné Pole</t>
  </si>
  <si>
    <t>Vřesina</t>
  </si>
  <si>
    <t>Pustkovec C</t>
  </si>
  <si>
    <t>Vratimov</t>
  </si>
  <si>
    <t>Hrabová</t>
  </si>
  <si>
    <t>Klimkovice</t>
  </si>
  <si>
    <t>Trestné sekundy</t>
  </si>
  <si>
    <t>Výsledek soutěže</t>
  </si>
  <si>
    <t>za nesprávné spojení spojek (hadice, rozdělovač, proudnice) za každý případ</t>
  </si>
  <si>
    <t>nesprávně překonaná překážka nebo nesprávně provedený úkon, za každý případ</t>
  </si>
  <si>
    <t>vyšlapnutí z dráhy oběma nohama, zakaždý případ</t>
  </si>
  <si>
    <t>nebyla-li proudnice/štafeta přenesena přes cíl – 20 tb.</t>
  </si>
  <si>
    <t>součet trest. Sekund a úředního času</t>
  </si>
  <si>
    <t>úřední čas</t>
  </si>
  <si>
    <t>Požární útok CTIF</t>
  </si>
  <si>
    <t>K úřednímu času se připočítávají trest. sekundy</t>
  </si>
  <si>
    <r>
      <rPr>
        <sz val="7"/>
        <color theme="1"/>
        <rFont val="Arial"/>
      </rPr>
      <t xml:space="preserve">nesprávné překonání překážek
</t>
    </r>
    <r>
      <rPr>
        <b/>
        <sz val="9"/>
        <color theme="1"/>
        <rFont val="Arial CE"/>
      </rPr>
      <t>10 sekund</t>
    </r>
  </si>
  <si>
    <r>
      <rPr>
        <sz val="7"/>
        <color theme="1"/>
        <rFont val="Arial"/>
      </rPr>
      <t xml:space="preserve">za celé přetočení hadice
</t>
    </r>
    <r>
      <rPr>
        <b/>
        <sz val="9"/>
        <color theme="1"/>
        <rFont val="Arial CE"/>
      </rPr>
      <t>5 sekund</t>
    </r>
  </si>
  <si>
    <r>
      <rPr>
        <sz val="7"/>
        <color theme="1"/>
        <rFont val="Arial"/>
      </rPr>
      <t xml:space="preserve">za rozpojení spojky nebo zapojení na 1 ozub (každý případ)
</t>
    </r>
    <r>
      <rPr>
        <b/>
        <sz val="9"/>
        <color theme="1"/>
        <rFont val="Arial CE"/>
      </rPr>
      <t>20 sekund</t>
    </r>
  </si>
  <si>
    <r>
      <rPr>
        <sz val="7"/>
        <color theme="1"/>
        <rFont val="Arial"/>
      </rPr>
      <t xml:space="preserve">nesprávné rozložení hadicer nebo nesprávné položení hadic u překážek
</t>
    </r>
    <r>
      <rPr>
        <b/>
        <sz val="9"/>
        <color theme="1"/>
        <rFont val="Arial CE"/>
      </rPr>
      <t>10 sekund</t>
    </r>
  </si>
  <si>
    <r>
      <rPr>
        <sz val="7"/>
        <color theme="1"/>
        <rFont val="Arial"/>
      </rPr>
      <t xml:space="preserve">za zapomenutí, ztracené nebo špatně odložené nářadí
</t>
    </r>
    <r>
      <rPr>
        <b/>
        <sz val="9"/>
        <color theme="1"/>
        <rFont val="Arial CE"/>
      </rPr>
      <t>5 sekund</t>
    </r>
  </si>
  <si>
    <r>
      <rPr>
        <sz val="7"/>
        <color theme="1"/>
        <rFont val="Arial"/>
      </rPr>
      <t xml:space="preserve">za nesprávné zařazení tech. prostředku u stojanu
</t>
    </r>
    <r>
      <rPr>
        <b/>
        <sz val="9"/>
        <color theme="1"/>
        <rFont val="Arial CE"/>
      </rPr>
      <t>10 sekund</t>
    </r>
  </si>
  <si>
    <r>
      <rPr>
        <sz val="7"/>
        <color theme="1"/>
        <rFont val="Arial"/>
      </rPr>
      <t xml:space="preserve">za nesprávně uvázaný uzel (každý případ)
</t>
    </r>
    <r>
      <rPr>
        <b/>
        <sz val="9"/>
        <color theme="1"/>
        <rFont val="Arial CE"/>
      </rPr>
      <t>10 sekund</t>
    </r>
  </si>
  <si>
    <r>
      <rPr>
        <sz val="7"/>
        <color theme="1"/>
        <rFont val="Arial"/>
      </rPr>
      <t xml:space="preserve">nesprávná práce
</t>
    </r>
    <r>
      <rPr>
        <b/>
        <sz val="9"/>
        <color theme="1"/>
        <rFont val="Arial CE"/>
      </rPr>
      <t>10 sekund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</si>
</sst>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5" x14ac:knownFonts="1">
    <font>
      <sz val="12"/>
      <color theme="1"/>
      <name val="Calibri"/>
      <scheme val="minor"/>
    </font>
    <font>
      <b/>
      <sz val="20"/>
      <color theme="1"/>
      <name val="Arial"/>
    </font>
    <font>
      <sz val="12"/>
      <color theme="1"/>
      <name val="Calibri"/>
    </font>
    <font>
      <b/>
      <sz val="15"/>
      <color theme="1"/>
      <name val="Arial"/>
    </font>
    <font>
      <sz val="12"/>
      <name val="Calibri"/>
    </font>
    <font>
      <sz val="9"/>
      <color theme="1"/>
      <name val="Arial"/>
    </font>
    <font>
      <b/>
      <sz val="9"/>
      <color rgb="FFFF0000"/>
      <name val="Calibri"/>
    </font>
    <font>
      <sz val="8"/>
      <color theme="1"/>
      <name val="Arial"/>
    </font>
    <font>
      <sz val="14"/>
      <color theme="1"/>
      <name val="Arial"/>
    </font>
    <font>
      <sz val="12"/>
      <color theme="1"/>
      <name val="Arial"/>
    </font>
    <font>
      <sz val="10"/>
      <color theme="1"/>
      <name val="Arial"/>
    </font>
    <font>
      <sz val="15"/>
      <color theme="1"/>
      <name val="Arial"/>
    </font>
    <font>
      <sz val="12"/>
      <color theme="1"/>
      <name val="Calibri"/>
      <scheme val="minor"/>
    </font>
    <font>
      <sz val="7"/>
      <color theme="1"/>
      <name val="Arial"/>
    </font>
    <font>
      <b/>
      <sz val="9"/>
      <color theme="1"/>
      <name val="Arial CE"/>
    </font>
  </fonts>
  <fills count="7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CFFC6"/>
        <bgColor rgb="FFFCFFC6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64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FF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5" fillId="0" borderId="30" xfId="0" applyFont="1" applyBorder="1" applyAlignment="1">
      <alignment horizontal="center" vertical="center" wrapText="1"/>
    </xf>
    <xf numFmtId="2" fontId="10" fillId="0" borderId="31" xfId="0" applyNumberFormat="1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2" fontId="10" fillId="0" borderId="35" xfId="0" applyNumberFormat="1" applyFont="1" applyBorder="1" applyAlignment="1">
      <alignment horizontal="center" vertical="center" wrapText="1"/>
    </xf>
    <xf numFmtId="164" fontId="2" fillId="0" borderId="0" xfId="0" applyNumberFormat="1" applyFont="1"/>
    <xf numFmtId="0" fontId="5" fillId="0" borderId="38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2" fontId="10" fillId="3" borderId="47" xfId="0" applyNumberFormat="1" applyFont="1" applyFill="1" applyBorder="1" applyAlignment="1">
      <alignment horizontal="center" vertical="center"/>
    </xf>
    <xf numFmtId="1" fontId="10" fillId="3" borderId="48" xfId="0" applyNumberFormat="1" applyFont="1" applyFill="1" applyBorder="1" applyAlignment="1">
      <alignment horizontal="center" vertical="center" wrapText="1"/>
    </xf>
    <xf numFmtId="1" fontId="10" fillId="3" borderId="49" xfId="0" applyNumberFormat="1" applyFont="1" applyFill="1" applyBorder="1" applyAlignment="1">
      <alignment horizontal="center" vertical="center" wrapText="1"/>
    </xf>
    <xf numFmtId="1" fontId="10" fillId="3" borderId="50" xfId="0" applyNumberFormat="1" applyFont="1" applyFill="1" applyBorder="1" applyAlignment="1">
      <alignment horizontal="center" vertical="center" wrapText="1"/>
    </xf>
    <xf numFmtId="2" fontId="10" fillId="3" borderId="51" xfId="0" applyNumberFormat="1" applyFont="1" applyFill="1" applyBorder="1" applyAlignment="1">
      <alignment horizontal="center" vertical="center"/>
    </xf>
    <xf numFmtId="1" fontId="10" fillId="3" borderId="52" xfId="0" applyNumberFormat="1" applyFont="1" applyFill="1" applyBorder="1" applyAlignment="1">
      <alignment horizontal="center" vertical="center" wrapText="1"/>
    </xf>
    <xf numFmtId="1" fontId="10" fillId="3" borderId="53" xfId="0" applyNumberFormat="1" applyFont="1" applyFill="1" applyBorder="1" applyAlignment="1">
      <alignment horizontal="center" vertical="center" wrapText="1"/>
    </xf>
    <xf numFmtId="1" fontId="10" fillId="3" borderId="54" xfId="0" applyNumberFormat="1" applyFont="1" applyFill="1" applyBorder="1" applyAlignment="1">
      <alignment horizontal="center" vertical="center" wrapText="1"/>
    </xf>
    <xf numFmtId="1" fontId="10" fillId="3" borderId="55" xfId="0" applyNumberFormat="1" applyFont="1" applyFill="1" applyBorder="1" applyAlignment="1">
      <alignment horizontal="center" vertical="center" wrapText="1"/>
    </xf>
    <xf numFmtId="1" fontId="10" fillId="3" borderId="56" xfId="0" applyNumberFormat="1" applyFont="1" applyFill="1" applyBorder="1" applyAlignment="1">
      <alignment horizontal="center" vertical="center" wrapText="1"/>
    </xf>
    <xf numFmtId="1" fontId="10" fillId="3" borderId="57" xfId="0" applyNumberFormat="1" applyFont="1" applyFill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2" fontId="10" fillId="3" borderId="59" xfId="0" applyNumberFormat="1" applyFont="1" applyFill="1" applyBorder="1" applyAlignment="1">
      <alignment horizontal="center" vertical="center"/>
    </xf>
    <xf numFmtId="1" fontId="10" fillId="3" borderId="60" xfId="0" applyNumberFormat="1" applyFont="1" applyFill="1" applyBorder="1" applyAlignment="1">
      <alignment horizontal="center" vertical="center" wrapText="1"/>
    </xf>
    <xf numFmtId="1" fontId="10" fillId="3" borderId="61" xfId="0" applyNumberFormat="1" applyFont="1" applyFill="1" applyBorder="1" applyAlignment="1">
      <alignment horizontal="center" vertical="center" wrapText="1"/>
    </xf>
    <xf numFmtId="1" fontId="10" fillId="3" borderId="62" xfId="0" applyNumberFormat="1" applyFont="1" applyFill="1" applyBorder="1" applyAlignment="1">
      <alignment horizontal="center" vertical="center" wrapText="1"/>
    </xf>
    <xf numFmtId="2" fontId="10" fillId="0" borderId="63" xfId="0" applyNumberFormat="1" applyFont="1" applyBorder="1" applyAlignment="1">
      <alignment horizontal="center" vertical="center" wrapText="1"/>
    </xf>
    <xf numFmtId="0" fontId="2" fillId="0" borderId="11" xfId="0" applyFont="1" applyBorder="1"/>
    <xf numFmtId="0" fontId="5" fillId="0" borderId="11" xfId="0" applyFont="1" applyBorder="1" applyAlignment="1">
      <alignment vertical="center" wrapText="1"/>
    </xf>
    <xf numFmtId="1" fontId="10" fillId="3" borderId="52" xfId="0" applyNumberFormat="1" applyFont="1" applyFill="1" applyBorder="1" applyAlignment="1">
      <alignment horizontal="left" vertical="center"/>
    </xf>
    <xf numFmtId="0" fontId="5" fillId="0" borderId="16" xfId="0" applyFont="1" applyBorder="1" applyAlignment="1">
      <alignment horizontal="center" textRotation="90" wrapText="1"/>
    </xf>
    <xf numFmtId="0" fontId="4" fillId="0" borderId="23" xfId="0" applyFont="1" applyBorder="1"/>
    <xf numFmtId="0" fontId="4" fillId="0" borderId="28" xfId="0" applyFont="1" applyBorder="1"/>
    <xf numFmtId="0" fontId="7" fillId="0" borderId="14" xfId="0" applyFont="1" applyBorder="1" applyAlignment="1">
      <alignment horizontal="center" textRotation="90" wrapText="1"/>
    </xf>
    <xf numFmtId="0" fontId="4" fillId="0" borderId="21" xfId="0" applyFont="1" applyBorder="1"/>
    <xf numFmtId="0" fontId="4" fillId="0" borderId="25" xfId="0" applyFont="1" applyBorder="1"/>
    <xf numFmtId="2" fontId="10" fillId="0" borderId="29" xfId="0" applyNumberFormat="1" applyFont="1" applyBorder="1" applyAlignment="1">
      <alignment horizontal="center" vertical="center" wrapText="1"/>
    </xf>
    <xf numFmtId="0" fontId="4" fillId="0" borderId="26" xfId="0" applyFont="1" applyBorder="1"/>
    <xf numFmtId="1" fontId="3" fillId="4" borderId="32" xfId="0" applyNumberFormat="1" applyFont="1" applyFill="1" applyBorder="1" applyAlignment="1">
      <alignment horizontal="center" vertical="center" wrapText="1"/>
    </xf>
    <xf numFmtId="0" fontId="4" fillId="0" borderId="27" xfId="0" applyFont="1" applyBorder="1"/>
    <xf numFmtId="0" fontId="7" fillId="0" borderId="15" xfId="0" applyFont="1" applyBorder="1" applyAlignment="1">
      <alignment horizontal="center" textRotation="90" wrapText="1"/>
    </xf>
    <xf numFmtId="0" fontId="4" fillId="0" borderId="22" xfId="0" applyFont="1" applyBorder="1"/>
    <xf numFmtId="0" fontId="5" fillId="0" borderId="3" xfId="0" applyFont="1" applyBorder="1" applyAlignment="1">
      <alignment horizontal="center" textRotation="90" wrapText="1"/>
    </xf>
    <xf numFmtId="0" fontId="4" fillId="0" borderId="1" xfId="0" applyFont="1" applyBorder="1"/>
    <xf numFmtId="0" fontId="4" fillId="0" borderId="10" xfId="0" applyFont="1" applyBorder="1"/>
    <xf numFmtId="0" fontId="5" fillId="2" borderId="17" xfId="0" applyFont="1" applyFill="1" applyBorder="1" applyAlignment="1">
      <alignment horizontal="center" wrapText="1"/>
    </xf>
    <xf numFmtId="1" fontId="11" fillId="0" borderId="33" xfId="0" applyNumberFormat="1" applyFont="1" applyBorder="1" applyAlignment="1">
      <alignment horizontal="center" vertical="center" wrapText="1"/>
    </xf>
    <xf numFmtId="0" fontId="4" fillId="0" borderId="33" xfId="0" applyFont="1" applyBorder="1"/>
    <xf numFmtId="1" fontId="11" fillId="0" borderId="1" xfId="0" applyNumberFormat="1" applyFont="1" applyBorder="1" applyAlignment="1">
      <alignment horizontal="center" wrapText="1"/>
    </xf>
    <xf numFmtId="1" fontId="3" fillId="5" borderId="1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Border="1"/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6" fillId="0" borderId="3" xfId="0" applyFont="1" applyBorder="1" applyAlignment="1">
      <alignment horizontal="center" vertical="center" wrapText="1"/>
    </xf>
    <xf numFmtId="0" fontId="4" fillId="0" borderId="6" xfId="0" applyFont="1" applyBorder="1"/>
    <xf numFmtId="0" fontId="4" fillId="0" borderId="11" xfId="0" applyFont="1" applyBorder="1"/>
    <xf numFmtId="0" fontId="4" fillId="0" borderId="12" xfId="0" applyFont="1" applyBorder="1"/>
    <xf numFmtId="0" fontId="5" fillId="0" borderId="6" xfId="0" applyFont="1" applyBorder="1" applyAlignment="1">
      <alignment horizontal="center" wrapText="1"/>
    </xf>
    <xf numFmtId="0" fontId="4" fillId="0" borderId="2" xfId="0" applyFont="1" applyBorder="1"/>
    <xf numFmtId="1" fontId="3" fillId="5" borderId="22" xfId="0" applyNumberFormat="1" applyFont="1" applyFill="1" applyBorder="1" applyAlignment="1">
      <alignment horizontal="center" wrapText="1"/>
    </xf>
    <xf numFmtId="0" fontId="8" fillId="0" borderId="17" xfId="0" applyFont="1" applyBorder="1" applyAlignment="1">
      <alignment horizontal="center" vertical="center" wrapText="1"/>
    </xf>
    <xf numFmtId="1" fontId="9" fillId="3" borderId="29" xfId="0" applyNumberFormat="1" applyFont="1" applyFill="1" applyBorder="1" applyAlignment="1">
      <alignment horizontal="left" vertical="center" wrapText="1"/>
    </xf>
    <xf numFmtId="1" fontId="3" fillId="4" borderId="36" xfId="0" applyNumberFormat="1" applyFont="1" applyFill="1" applyBorder="1" applyAlignment="1">
      <alignment horizontal="center" vertical="center" wrapText="1"/>
    </xf>
    <xf numFmtId="0" fontId="4" fillId="0" borderId="37" xfId="0" applyFont="1" applyBorder="1"/>
    <xf numFmtId="1" fontId="11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3" xfId="0" applyFont="1" applyBorder="1"/>
    <xf numFmtId="0" fontId="5" fillId="0" borderId="18" xfId="0" applyFont="1" applyBorder="1" applyAlignment="1">
      <alignment horizontal="center" vertical="center" wrapText="1"/>
    </xf>
    <xf numFmtId="0" fontId="4" fillId="0" borderId="19" xfId="0" applyFont="1" applyBorder="1"/>
    <xf numFmtId="0" fontId="4" fillId="0" borderId="20" xfId="0" applyFont="1" applyBorder="1"/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1" fontId="2" fillId="0" borderId="1" xfId="0" applyNumberFormat="1" applyFont="1" applyBorder="1"/>
    <xf numFmtId="1" fontId="3" fillId="5" borderId="22" xfId="0" applyNumberFormat="1" applyFont="1" applyFill="1" applyBorder="1" applyAlignment="1">
      <alignment horizontal="center"/>
    </xf>
    <xf numFmtId="1" fontId="3" fillId="5" borderId="22" xfId="0" applyNumberFormat="1" applyFont="1" applyFill="1" applyBorder="1" applyAlignment="1">
      <alignment horizontal="center" vertical="center"/>
    </xf>
    <xf numFmtId="0" fontId="4" fillId="0" borderId="39" xfId="0" applyFont="1" applyBorder="1"/>
    <xf numFmtId="1" fontId="3" fillId="5" borderId="29" xfId="0" applyNumberFormat="1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center" textRotation="90" wrapText="1"/>
    </xf>
    <xf numFmtId="0" fontId="13" fillId="6" borderId="24" xfId="0" applyFont="1" applyFill="1" applyBorder="1" applyAlignment="1">
      <alignment horizontal="center" textRotation="90" wrapText="1"/>
    </xf>
    <xf numFmtId="0" fontId="4" fillId="0" borderId="45" xfId="0" applyFont="1" applyBorder="1"/>
    <xf numFmtId="0" fontId="1" fillId="0" borderId="0" xfId="0" applyFont="1" applyAlignment="1">
      <alignment horizontal="center" wrapText="1"/>
    </xf>
    <xf numFmtId="0" fontId="2" fillId="0" borderId="20" xfId="0" applyFont="1" applyBorder="1"/>
    <xf numFmtId="0" fontId="5" fillId="0" borderId="40" xfId="0" applyFont="1" applyBorder="1" applyAlignment="1">
      <alignment horizontal="center" vertical="center" wrapText="1"/>
    </xf>
    <xf numFmtId="0" fontId="4" fillId="0" borderId="40" xfId="0" applyFont="1" applyBorder="1"/>
    <xf numFmtId="0" fontId="4" fillId="0" borderId="41" xfId="0" applyFont="1" applyBorder="1"/>
    <xf numFmtId="0" fontId="4" fillId="0" borderId="42" xfId="0" applyFont="1" applyBorder="1"/>
    <xf numFmtId="0" fontId="13" fillId="0" borderId="42" xfId="0" applyFont="1" applyBorder="1" applyAlignment="1">
      <alignment horizontal="center" textRotation="90" wrapText="1"/>
    </xf>
    <xf numFmtId="0" fontId="4" fillId="0" borderId="44" xfId="0" applyFont="1" applyBorder="1"/>
    <xf numFmtId="0" fontId="4" fillId="0" borderId="46" xfId="0" applyFont="1" applyBorder="1"/>
    <xf numFmtId="0" fontId="5" fillId="0" borderId="15" xfId="0" applyFont="1" applyBorder="1" applyAlignment="1">
      <alignment horizontal="center" textRotation="90" wrapText="1"/>
    </xf>
    <xf numFmtId="0" fontId="5" fillId="0" borderId="24" xfId="0" applyFont="1" applyBorder="1" applyAlignment="1">
      <alignment horizontal="center" textRotation="90" wrapText="1"/>
    </xf>
    <xf numFmtId="0" fontId="3" fillId="0" borderId="16" xfId="0" applyFont="1" applyBorder="1" applyAlignment="1">
      <alignment horizontal="center" vertical="center" wrapText="1"/>
    </xf>
    <xf numFmtId="0" fontId="4" fillId="0" borderId="43" xfId="0" applyFont="1" applyBorder="1"/>
    <xf numFmtId="0" fontId="5" fillId="0" borderId="16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1" fontId="9" fillId="0" borderId="29" xfId="0" applyNumberFormat="1" applyFont="1" applyBorder="1" applyAlignment="1">
      <alignment horizontal="left" vertical="center" wrapText="1"/>
    </xf>
    <xf numFmtId="0" fontId="2" fillId="0" borderId="2" xfId="0" applyFont="1" applyBorder="1"/>
    <xf numFmtId="0" fontId="5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3" fillId="5" borderId="15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171450</xdr:colOff>
      <xdr:row>0</xdr:row>
      <xdr:rowOff>9525</xdr:rowOff>
    </xdr:from>
    <xdr:ext cx="628650" cy="6381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123825</xdr:colOff>
      <xdr:row>0</xdr:row>
      <xdr:rowOff>38100</xdr:rowOff>
    </xdr:from>
    <xdr:ext cx="581025" cy="6286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0</xdr:row>
      <xdr:rowOff>9525</xdr:rowOff>
    </xdr:from>
    <xdr:ext cx="628650" cy="6381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180975</xdr:colOff>
      <xdr:row>0</xdr:row>
      <xdr:rowOff>19050</xdr:rowOff>
    </xdr:from>
    <xdr:ext cx="561975" cy="628650"/>
    <xdr:pic>
      <xdr:nvPicPr>
        <xdr:cNvPr id="3" name="image1.png" title="Obrázek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228600</xdr:colOff>
      <xdr:row>0</xdr:row>
      <xdr:rowOff>38100</xdr:rowOff>
    </xdr:from>
    <xdr:ext cx="628650" cy="6381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152400</xdr:colOff>
      <xdr:row>0</xdr:row>
      <xdr:rowOff>28575</xdr:rowOff>
    </xdr:from>
    <xdr:ext cx="561975" cy="628650"/>
    <xdr:pic>
      <xdr:nvPicPr>
        <xdr:cNvPr id="3" name="image1.png" title="Obrázek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80"/>
  <sheetViews>
    <sheetView tabSelected="1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Q12" sqref="Q12"/>
    </sheetView>
  </sheetViews>
  <sheetFormatPr defaultColWidth="11.25" defaultRowHeight="15" customHeight="1" x14ac:dyDescent="0.35"/>
  <cols>
    <col min="1" max="1" width="3.58203125" customWidth="1"/>
    <col min="2" max="2" width="13.4140625" customWidth="1"/>
    <col min="3" max="3" width="6.58203125" customWidth="1"/>
    <col min="4" max="4" width="6.83203125" customWidth="1"/>
    <col min="5" max="5" width="7.1640625" customWidth="1"/>
    <col min="6" max="6" width="6.33203125" customWidth="1"/>
    <col min="7" max="7" width="5.75" customWidth="1"/>
    <col min="8" max="8" width="7.1640625" customWidth="1"/>
    <col min="9" max="9" width="5.08203125" customWidth="1"/>
    <col min="10" max="10" width="4" customWidth="1"/>
    <col min="11" max="11" width="5.08203125" hidden="1" customWidth="1"/>
    <col min="12" max="13" width="5.08203125" customWidth="1"/>
    <col min="14" max="14" width="3.25" customWidth="1"/>
    <col min="15" max="16" width="5.08203125" customWidth="1"/>
    <col min="17" max="17" width="3.25" customWidth="1"/>
    <col min="18" max="19" width="5.08203125" customWidth="1"/>
    <col min="20" max="20" width="3.25" customWidth="1"/>
    <col min="21" max="22" width="5.08203125" customWidth="1"/>
    <col min="23" max="23" width="3.25" customWidth="1"/>
    <col min="24" max="24" width="4.6640625" customWidth="1"/>
    <col min="25" max="25" width="3.75" customWidth="1"/>
    <col min="26" max="28" width="6.58203125" customWidth="1"/>
  </cols>
  <sheetData>
    <row r="1" spans="1:24" ht="15.75" customHeight="1" x14ac:dyDescent="0.35">
      <c r="A1" s="1"/>
      <c r="B1" s="1"/>
      <c r="C1" s="53" t="s">
        <v>0</v>
      </c>
      <c r="D1" s="54"/>
      <c r="E1" s="54"/>
      <c r="F1" s="54"/>
      <c r="G1" s="54"/>
      <c r="H1" s="54"/>
      <c r="I1" s="54"/>
      <c r="J1" s="1"/>
      <c r="K1" s="1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5.75" customHeight="1" x14ac:dyDescent="0.35">
      <c r="A2" s="1"/>
      <c r="B2" s="1"/>
      <c r="C2" s="54"/>
      <c r="D2" s="54"/>
      <c r="E2" s="54"/>
      <c r="F2" s="54"/>
      <c r="G2" s="54"/>
      <c r="H2" s="54"/>
      <c r="I2" s="54"/>
      <c r="J2" s="1"/>
      <c r="K2" s="1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22.5" customHeight="1" x14ac:dyDescent="0.35">
      <c r="A3" s="1"/>
      <c r="B3" s="1"/>
      <c r="C3" s="54"/>
      <c r="D3" s="54"/>
      <c r="E3" s="54"/>
      <c r="F3" s="54"/>
      <c r="G3" s="54"/>
      <c r="H3" s="54"/>
      <c r="I3" s="54"/>
      <c r="J3" s="1"/>
      <c r="K3" s="1"/>
      <c r="L3" s="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5.5" x14ac:dyDescent="0.35">
      <c r="A4" s="73" t="s">
        <v>1</v>
      </c>
      <c r="B4" s="54"/>
      <c r="C4" s="66"/>
      <c r="D4" s="55" t="s">
        <v>2</v>
      </c>
      <c r="E4" s="56"/>
      <c r="F4" s="57"/>
      <c r="G4" s="55" t="s">
        <v>3</v>
      </c>
      <c r="H4" s="56"/>
      <c r="I4" s="56"/>
      <c r="J4" s="61" t="s">
        <v>4</v>
      </c>
      <c r="K4" s="56"/>
      <c r="L4" s="62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9.75" customHeight="1" x14ac:dyDescent="0.35">
      <c r="A5" s="46"/>
      <c r="B5" s="54"/>
      <c r="C5" s="66"/>
      <c r="D5" s="58"/>
      <c r="E5" s="59"/>
      <c r="F5" s="60"/>
      <c r="G5" s="58"/>
      <c r="H5" s="59"/>
      <c r="I5" s="59"/>
      <c r="J5" s="47"/>
      <c r="K5" s="63"/>
      <c r="L5" s="64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25.5" customHeight="1" x14ac:dyDescent="0.35">
      <c r="A6" s="58"/>
      <c r="B6" s="59"/>
      <c r="C6" s="74"/>
      <c r="D6" s="36" t="s">
        <v>5</v>
      </c>
      <c r="E6" s="43" t="s">
        <v>6</v>
      </c>
      <c r="F6" s="33" t="s">
        <v>7</v>
      </c>
      <c r="G6" s="36" t="s">
        <v>5</v>
      </c>
      <c r="H6" s="43" t="s">
        <v>6</v>
      </c>
      <c r="I6" s="33" t="s">
        <v>7</v>
      </c>
      <c r="J6" s="45" t="s">
        <v>8</v>
      </c>
      <c r="K6" s="48" t="s">
        <v>9</v>
      </c>
      <c r="L6" s="65" t="s">
        <v>10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1" customHeight="1" x14ac:dyDescent="0.35">
      <c r="A7" s="75" t="s">
        <v>11</v>
      </c>
      <c r="B7" s="76"/>
      <c r="C7" s="77"/>
      <c r="D7" s="37"/>
      <c r="E7" s="44"/>
      <c r="F7" s="34"/>
      <c r="G7" s="37"/>
      <c r="H7" s="44"/>
      <c r="I7" s="34"/>
      <c r="J7" s="46"/>
      <c r="K7" s="37"/>
      <c r="L7" s="66"/>
    </row>
    <row r="8" spans="1:24" ht="15.5" x14ac:dyDescent="0.35">
      <c r="A8" s="78" t="s">
        <v>12</v>
      </c>
      <c r="B8" s="79" t="s">
        <v>13</v>
      </c>
      <c r="C8" s="80" t="s">
        <v>14</v>
      </c>
      <c r="D8" s="37"/>
      <c r="E8" s="44"/>
      <c r="F8" s="34"/>
      <c r="G8" s="37"/>
      <c r="H8" s="44"/>
      <c r="I8" s="34"/>
      <c r="J8" s="46"/>
      <c r="K8" s="37"/>
      <c r="L8" s="66"/>
    </row>
    <row r="9" spans="1:24" ht="15.5" x14ac:dyDescent="0.35">
      <c r="A9" s="38"/>
      <c r="B9" s="40"/>
      <c r="C9" s="42"/>
      <c r="D9" s="38"/>
      <c r="E9" s="40"/>
      <c r="F9" s="35"/>
      <c r="G9" s="38"/>
      <c r="H9" s="40"/>
      <c r="I9" s="35"/>
      <c r="J9" s="47"/>
      <c r="K9" s="38"/>
      <c r="L9" s="64"/>
    </row>
    <row r="10" spans="1:24" ht="15.5" x14ac:dyDescent="0.35">
      <c r="A10" s="68">
        <v>1</v>
      </c>
      <c r="B10" s="69" t="s">
        <v>15</v>
      </c>
      <c r="C10" s="4" t="s">
        <v>16</v>
      </c>
      <c r="D10" s="5">
        <f>Stafeta_CTIF!I10</f>
        <v>81.7</v>
      </c>
      <c r="E10" s="39">
        <f>IFERROR(IF(OR(D10&lt;&gt;"",D11&lt;&gt;""),IF(MIN(D10:D11)&lt;&gt;0,MIN(D10:D11),""),""),"")</f>
        <v>81.349999999999994</v>
      </c>
      <c r="F10" s="41">
        <f>IFERROR(IF(E10&lt;&gt;"",_xlfn.RANK.EQ(E10,E:E,1),""),"")</f>
        <v>2</v>
      </c>
      <c r="G10" s="5">
        <f>Utok_CTIF!M10</f>
        <v>63.13</v>
      </c>
      <c r="H10" s="39">
        <f>IFERROR(IF(OR(G10&lt;&gt;"",G11&lt;&gt;""),IF(MIN(G10:G11)&lt;&gt;0,MIN(G10:G11),""),""),"")</f>
        <v>58.77</v>
      </c>
      <c r="I10" s="41">
        <f>IFERROR(IF(H10&lt;&gt;"",_xlfn.RANK.EQ(H10,H:H,1),""),"")</f>
        <v>4</v>
      </c>
      <c r="J10" s="49">
        <f>IFERROR(F10+I10,"")</f>
        <v>6</v>
      </c>
      <c r="K10" s="51">
        <f>IF(J10&lt;&gt;0,J10+(I10*0.01),"")</f>
        <v>6.04</v>
      </c>
      <c r="L10" s="52">
        <f>IFERROR(_xlfn.RANK.EQ(K10,K:K,1),"")</f>
        <v>4</v>
      </c>
    </row>
    <row r="11" spans="1:24" ht="15.5" x14ac:dyDescent="0.35">
      <c r="A11" s="38"/>
      <c r="B11" s="40"/>
      <c r="C11" s="6" t="s">
        <v>17</v>
      </c>
      <c r="D11" s="7">
        <f>Stafeta_CTIF!I11</f>
        <v>81.349999999999994</v>
      </c>
      <c r="E11" s="40"/>
      <c r="F11" s="42"/>
      <c r="G11" s="7">
        <f>Utok_CTIF!M11</f>
        <v>58.77</v>
      </c>
      <c r="H11" s="40"/>
      <c r="I11" s="42"/>
      <c r="J11" s="50"/>
      <c r="K11" s="47"/>
      <c r="L11" s="40"/>
    </row>
    <row r="12" spans="1:24" ht="15.75" customHeight="1" x14ac:dyDescent="0.35">
      <c r="A12" s="68">
        <v>2</v>
      </c>
      <c r="B12" s="69" t="s">
        <v>18</v>
      </c>
      <c r="C12" s="4" t="s">
        <v>16</v>
      </c>
      <c r="D12" s="5">
        <f>Stafeta_CTIF!I12</f>
        <v>80.33</v>
      </c>
      <c r="E12" s="39">
        <f>IFERROR(IF(OR(D12&lt;&gt;"",D13&lt;&gt;""),IF(MIN(D12:D13)&lt;&gt;0,MIN(D12:D13),""),""),"")</f>
        <v>76.069999999999993</v>
      </c>
      <c r="F12" s="41">
        <f>IFERROR(IF(E12&lt;&gt;"",_xlfn.RANK.EQ(E12,E:E,1),""),"")</f>
        <v>1</v>
      </c>
      <c r="G12" s="5">
        <f>Utok_CTIF!M12</f>
        <v>59.97</v>
      </c>
      <c r="H12" s="39">
        <f>IFERROR(IF(OR(G12&lt;&gt;"",G13&lt;&gt;""),IF(MIN(G12:G13)&lt;&gt;0,MIN(G12:G13),""),""),"")</f>
        <v>51.55</v>
      </c>
      <c r="I12" s="70">
        <f>IFERROR(IF(H12&lt;&gt;"",_xlfn.RANK.EQ(H12,H:H,1),""),"")</f>
        <v>1</v>
      </c>
      <c r="J12" s="72">
        <f>IFERROR(F12+I12,"")</f>
        <v>2</v>
      </c>
      <c r="K12" s="51">
        <f>IF(J12&lt;&gt;0,J12+(I12*0.01),"")</f>
        <v>2.0099999999999998</v>
      </c>
      <c r="L12" s="67">
        <f>IFERROR(_xlfn.RANK.EQ(K12,K:K,1),"")</f>
        <v>1</v>
      </c>
    </row>
    <row r="13" spans="1:24" ht="15.5" x14ac:dyDescent="0.35">
      <c r="A13" s="38"/>
      <c r="B13" s="40"/>
      <c r="C13" s="6" t="s">
        <v>17</v>
      </c>
      <c r="D13" s="7">
        <f>Stafeta_CTIF!I13</f>
        <v>76.069999999999993</v>
      </c>
      <c r="E13" s="40"/>
      <c r="F13" s="42"/>
      <c r="G13" s="7">
        <f>Utok_CTIF!M13</f>
        <v>51.55</v>
      </c>
      <c r="H13" s="40"/>
      <c r="I13" s="71"/>
      <c r="J13" s="47"/>
      <c r="K13" s="47"/>
      <c r="L13" s="40"/>
    </row>
    <row r="14" spans="1:24" ht="15.75" customHeight="1" x14ac:dyDescent="0.35">
      <c r="A14" s="68">
        <v>3</v>
      </c>
      <c r="B14" s="69" t="s">
        <v>19</v>
      </c>
      <c r="C14" s="4" t="s">
        <v>16</v>
      </c>
      <c r="D14" s="5">
        <f>Stafeta_CTIF!I14</f>
        <v>87.79</v>
      </c>
      <c r="E14" s="39">
        <f>IFERROR(IF(OR(D14&lt;&gt;"",D15&lt;&gt;""),IF(MIN(D14:D15)&lt;&gt;0,MIN(D14:D15),""),""),"")</f>
        <v>83.53</v>
      </c>
      <c r="F14" s="41">
        <f>IFERROR(IF(E14&lt;&gt;"",_xlfn.RANK.EQ(E14,E:E,1),""),"")</f>
        <v>3</v>
      </c>
      <c r="G14" s="5">
        <f>Utok_CTIF!M14</f>
        <v>57.8</v>
      </c>
      <c r="H14" s="39">
        <f>IFERROR(IF(OR(G14&lt;&gt;"",G15&lt;&gt;""),IF(MIN(G14:G15)&lt;&gt;0,MIN(G14:G15),""),""),"")</f>
        <v>57.8</v>
      </c>
      <c r="I14" s="70">
        <f>IFERROR(IF(H14&lt;&gt;"",_xlfn.RANK.EQ(H14,H:H,1),""),"")</f>
        <v>3</v>
      </c>
      <c r="J14" s="72">
        <f>IFERROR(F14+I14,"")</f>
        <v>6</v>
      </c>
      <c r="K14" s="51">
        <f>IF(J14&lt;&gt;0,J14+(I14*0.01),"")</f>
        <v>6.03</v>
      </c>
      <c r="L14" s="67">
        <f>IFERROR(_xlfn.RANK.EQ(K14,K:K,1),"")</f>
        <v>3</v>
      </c>
    </row>
    <row r="15" spans="1:24" ht="15.5" x14ac:dyDescent="0.35">
      <c r="A15" s="38"/>
      <c r="B15" s="40"/>
      <c r="C15" s="6" t="s">
        <v>17</v>
      </c>
      <c r="D15" s="7">
        <f>Stafeta_CTIF!I15</f>
        <v>83.53</v>
      </c>
      <c r="E15" s="40"/>
      <c r="F15" s="42"/>
      <c r="G15" s="7">
        <f>Utok_CTIF!M15</f>
        <v>58.69</v>
      </c>
      <c r="H15" s="40"/>
      <c r="I15" s="71"/>
      <c r="J15" s="47"/>
      <c r="K15" s="47"/>
      <c r="L15" s="40"/>
    </row>
    <row r="16" spans="1:24" ht="15.75" customHeight="1" x14ac:dyDescent="0.35">
      <c r="A16" s="68">
        <v>4</v>
      </c>
      <c r="B16" s="69" t="s">
        <v>20</v>
      </c>
      <c r="C16" s="4" t="s">
        <v>16</v>
      </c>
      <c r="D16" s="5">
        <f>Stafeta_CTIF!I16</f>
        <v>91.91</v>
      </c>
      <c r="E16" s="39">
        <f>IFERROR(IF(OR(D16&lt;&gt;"",D17&lt;&gt;""),IF(MIN(D16:D17)&lt;&gt;0,MIN(D16:D17),""),""),"")</f>
        <v>84.94</v>
      </c>
      <c r="F16" s="41">
        <f>IFERROR(IF(E16&lt;&gt;"",_xlfn.RANK.EQ(E16,E:E,1),""),"")</f>
        <v>4</v>
      </c>
      <c r="G16" s="5">
        <f>Utok_CTIF!M16</f>
        <v>88.27000000000001</v>
      </c>
      <c r="H16" s="39">
        <f>IFERROR(IF(OR(G16&lt;&gt;"",G17&lt;&gt;""),IF(MIN(G16:G17)&lt;&gt;0,MIN(G16:G17),""),""),"")</f>
        <v>55.84</v>
      </c>
      <c r="I16" s="70">
        <f>IFERROR(IF(H16&lt;&gt;"",_xlfn.RANK.EQ(H16,H:H,1),""),"")</f>
        <v>2</v>
      </c>
      <c r="J16" s="72">
        <f>IFERROR(F16+I16,"")</f>
        <v>6</v>
      </c>
      <c r="K16" s="51">
        <f>IF(J16&lt;&gt;0,J16+(I16*0.01),"")</f>
        <v>6.02</v>
      </c>
      <c r="L16" s="67">
        <f>IFERROR(_xlfn.RANK.EQ(K16,K:K,1),"")</f>
        <v>2</v>
      </c>
      <c r="M16" s="8"/>
    </row>
    <row r="17" spans="1:28" ht="15.5" x14ac:dyDescent="0.35">
      <c r="A17" s="38"/>
      <c r="B17" s="40"/>
      <c r="C17" s="6" t="s">
        <v>17</v>
      </c>
      <c r="D17" s="7">
        <f>Stafeta_CTIF!I17</f>
        <v>84.94</v>
      </c>
      <c r="E17" s="40"/>
      <c r="F17" s="42"/>
      <c r="G17" s="7">
        <f>Utok_CTIF!M17</f>
        <v>55.84</v>
      </c>
      <c r="H17" s="40"/>
      <c r="I17" s="71"/>
      <c r="J17" s="47"/>
      <c r="K17" s="47"/>
      <c r="L17" s="40"/>
    </row>
    <row r="18" spans="1:28" ht="15.75" customHeight="1" x14ac:dyDescent="0.35">
      <c r="A18" s="68">
        <v>5</v>
      </c>
      <c r="B18" s="69" t="s">
        <v>21</v>
      </c>
      <c r="C18" s="4" t="s">
        <v>16</v>
      </c>
      <c r="D18" s="5">
        <f>Stafeta_CTIF!I18</f>
        <v>102.4</v>
      </c>
      <c r="E18" s="39">
        <f>IFERROR(IF(OR(D18&lt;&gt;"",D19&lt;&gt;""),IF(MIN(D18:D19)&lt;&gt;0,MIN(D18:D19),""),""),"")</f>
        <v>102.4</v>
      </c>
      <c r="F18" s="41">
        <f>IFERROR(IF(E18&lt;&gt;"",_xlfn.RANK.EQ(E18,E:E,1),""),"")</f>
        <v>9</v>
      </c>
      <c r="G18" s="5">
        <f>Utok_CTIF!M18</f>
        <v>100.55</v>
      </c>
      <c r="H18" s="39">
        <f>IFERROR(IF(OR(G18&lt;&gt;"",G19&lt;&gt;""),IF(MIN(G18:G19)&lt;&gt;0,MIN(G18:G19),""),""),"")</f>
        <v>100.55</v>
      </c>
      <c r="I18" s="70">
        <f>IFERROR(IF(H18&lt;&gt;"",_xlfn.RANK.EQ(H18,H:H,1),""),"")</f>
        <v>10</v>
      </c>
      <c r="J18" s="72">
        <f>IFERROR(F18+I18,"")</f>
        <v>19</v>
      </c>
      <c r="K18" s="51">
        <f>IF(J18&lt;&gt;0,J18+(I18*0.01),"")</f>
        <v>19.100000000000001</v>
      </c>
      <c r="L18" s="67">
        <f>IFERROR(_xlfn.RANK.EQ(K18,K:K,1),"")</f>
        <v>10</v>
      </c>
      <c r="M18" s="8"/>
    </row>
    <row r="19" spans="1:28" ht="15.5" x14ac:dyDescent="0.35">
      <c r="A19" s="38"/>
      <c r="B19" s="40"/>
      <c r="C19" s="6" t="s">
        <v>17</v>
      </c>
      <c r="D19" s="7">
        <f>Stafeta_CTIF!I19</f>
        <v>999.99</v>
      </c>
      <c r="E19" s="40"/>
      <c r="F19" s="42"/>
      <c r="G19" s="7">
        <f>Utok_CTIF!M19</f>
        <v>999.99</v>
      </c>
      <c r="H19" s="40"/>
      <c r="I19" s="71"/>
      <c r="J19" s="47"/>
      <c r="K19" s="47"/>
      <c r="L19" s="40"/>
    </row>
    <row r="20" spans="1:28" ht="15.75" customHeight="1" x14ac:dyDescent="0.35">
      <c r="A20" s="68">
        <v>6</v>
      </c>
      <c r="B20" s="69" t="s">
        <v>22</v>
      </c>
      <c r="C20" s="4" t="s">
        <v>16</v>
      </c>
      <c r="D20" s="5">
        <f>Stafeta_CTIF!I20</f>
        <v>97.19</v>
      </c>
      <c r="E20" s="39">
        <f>IFERROR(IF(OR(D20&lt;&gt;"",D21&lt;&gt;""),IF(MIN(D20:D21)&lt;&gt;0,MIN(D20:D21),""),""),"")</f>
        <v>97.19</v>
      </c>
      <c r="F20" s="41">
        <f>IFERROR(IF(E20&lt;&gt;"",_xlfn.RANK.EQ(E20,E:E,1),""),"")</f>
        <v>7</v>
      </c>
      <c r="G20" s="5">
        <f>Utok_CTIF!M20</f>
        <v>94.41</v>
      </c>
      <c r="H20" s="39">
        <f>IFERROR(IF(OR(G20&lt;&gt;"",G21&lt;&gt;""),IF(MIN(G20:G21)&lt;&gt;0,MIN(G20:G21),""),""),"")</f>
        <v>60.39</v>
      </c>
      <c r="I20" s="70">
        <f>IFERROR(IF(H20&lt;&gt;"",_xlfn.RANK.EQ(H20,H:H,1),""),"")</f>
        <v>5</v>
      </c>
      <c r="J20" s="72">
        <f>IFERROR(F20+I20,"")</f>
        <v>12</v>
      </c>
      <c r="K20" s="81">
        <f>IF(J20&lt;&gt;0,J20+(I20*0.01),"")</f>
        <v>12.05</v>
      </c>
      <c r="L20" s="82">
        <f>IFERROR(_xlfn.RANK.EQ(K20,K:K,1),"")</f>
        <v>5</v>
      </c>
    </row>
    <row r="21" spans="1:28" ht="15.5" x14ac:dyDescent="0.35">
      <c r="A21" s="38"/>
      <c r="B21" s="40"/>
      <c r="C21" s="6" t="s">
        <v>17</v>
      </c>
      <c r="D21" s="7">
        <f>Stafeta_CTIF!I21</f>
        <v>114.53</v>
      </c>
      <c r="E21" s="40"/>
      <c r="F21" s="42"/>
      <c r="G21" s="7">
        <f>Utok_CTIF!M21</f>
        <v>60.39</v>
      </c>
      <c r="H21" s="40"/>
      <c r="I21" s="71"/>
      <c r="J21" s="47"/>
      <c r="K21" s="47"/>
      <c r="L21" s="40"/>
    </row>
    <row r="22" spans="1:28" ht="15.75" customHeight="1" x14ac:dyDescent="0.35">
      <c r="A22" s="68">
        <v>7</v>
      </c>
      <c r="B22" s="69" t="s">
        <v>23</v>
      </c>
      <c r="C22" s="4" t="s">
        <v>16</v>
      </c>
      <c r="D22" s="5">
        <f>Stafeta_CTIF!I22</f>
        <v>92.12</v>
      </c>
      <c r="E22" s="39">
        <f>IFERROR(IF(OR(D22&lt;&gt;"",D23&lt;&gt;""),IF(MIN(D22:D23)&lt;&gt;0,MIN(D22:D23),""),""),"")</f>
        <v>87.22</v>
      </c>
      <c r="F22" s="41">
        <f>IFERROR(IF(E22&lt;&gt;"",_xlfn.RANK.EQ(E22,E:E,1),""),"")</f>
        <v>6</v>
      </c>
      <c r="G22" s="5">
        <f>Utok_CTIF!M22</f>
        <v>132.94999999999999</v>
      </c>
      <c r="H22" s="39">
        <f>IFERROR(IF(OR(G22&lt;&gt;"",G23&lt;&gt;""),IF(MIN(G22:G23)&lt;&gt;0,MIN(G22:G23),""),""),"")</f>
        <v>91.37</v>
      </c>
      <c r="I22" s="70">
        <f>IFERROR(IF(H22&lt;&gt;"",_xlfn.RANK.EQ(H22,H:H,1),""),"")</f>
        <v>9</v>
      </c>
      <c r="J22" s="72">
        <f>IFERROR(F22+I22,"")</f>
        <v>15</v>
      </c>
      <c r="K22" s="81">
        <f>IF(J22&lt;&gt;0,J22+(I22*0.01),"")</f>
        <v>15.09</v>
      </c>
      <c r="L22" s="82">
        <f>IFERROR(_xlfn.RANK.EQ(K22,K:K,1),"")</f>
        <v>7</v>
      </c>
    </row>
    <row r="23" spans="1:28" ht="15.5" x14ac:dyDescent="0.35">
      <c r="A23" s="38"/>
      <c r="B23" s="40"/>
      <c r="C23" s="6" t="s">
        <v>17</v>
      </c>
      <c r="D23" s="7">
        <f>Stafeta_CTIF!I23</f>
        <v>87.22</v>
      </c>
      <c r="E23" s="40"/>
      <c r="F23" s="42"/>
      <c r="G23" s="7">
        <f>Utok_CTIF!M23</f>
        <v>91.37</v>
      </c>
      <c r="H23" s="40"/>
      <c r="I23" s="71"/>
      <c r="J23" s="47"/>
      <c r="K23" s="47"/>
      <c r="L23" s="40"/>
    </row>
    <row r="24" spans="1:28" ht="15.75" customHeight="1" x14ac:dyDescent="0.35">
      <c r="A24" s="68">
        <v>8</v>
      </c>
      <c r="B24" s="69" t="s">
        <v>24</v>
      </c>
      <c r="C24" s="4" t="s">
        <v>16</v>
      </c>
      <c r="D24" s="5">
        <f>Stafeta_CTIF!I24</f>
        <v>115.2</v>
      </c>
      <c r="E24" s="39">
        <f>IFERROR(IF(OR(D24&lt;&gt;"",D25&lt;&gt;""),IF(MIN(D24:D25)&lt;&gt;0,MIN(D24:D25),""),""),"")</f>
        <v>103.24</v>
      </c>
      <c r="F24" s="41">
        <f>IFERROR(IF(E24&lt;&gt;"",_xlfn.RANK.EQ(E24,E:E,1),""),"")</f>
        <v>10</v>
      </c>
      <c r="G24" s="5">
        <f>Utok_CTIF!M24</f>
        <v>108.51</v>
      </c>
      <c r="H24" s="39">
        <f>IFERROR(IF(OR(G24&lt;&gt;"",G25&lt;&gt;""),IF(MIN(G24:G25)&lt;&gt;0,MIN(G24:G25),""),""),"")</f>
        <v>71.78</v>
      </c>
      <c r="I24" s="70">
        <f>IFERROR(IF(H24&lt;&gt;"",_xlfn.RANK.EQ(H24,H:H,1),""),"")</f>
        <v>6</v>
      </c>
      <c r="J24" s="72">
        <f>IFERROR(F24+I24,"")</f>
        <v>16</v>
      </c>
      <c r="K24" s="81">
        <f>IF(J24&lt;&gt;0,J24+(I24*0.01),"")</f>
        <v>16.059999999999999</v>
      </c>
      <c r="L24" s="82">
        <f>IFERROR(_xlfn.RANK.EQ(K24,K:K,1),"")</f>
        <v>8</v>
      </c>
    </row>
    <row r="25" spans="1:28" ht="15.5" x14ac:dyDescent="0.35">
      <c r="A25" s="38"/>
      <c r="B25" s="40"/>
      <c r="C25" s="6" t="s">
        <v>17</v>
      </c>
      <c r="D25" s="7">
        <f>Stafeta_CTIF!I25</f>
        <v>103.24</v>
      </c>
      <c r="E25" s="40"/>
      <c r="F25" s="42"/>
      <c r="G25" s="7">
        <f>Utok_CTIF!M25</f>
        <v>71.78</v>
      </c>
      <c r="H25" s="40"/>
      <c r="I25" s="71"/>
      <c r="J25" s="47"/>
      <c r="K25" s="47"/>
      <c r="L25" s="40"/>
    </row>
    <row r="26" spans="1:28" ht="15.75" customHeight="1" x14ac:dyDescent="0.35">
      <c r="A26" s="68">
        <v>9</v>
      </c>
      <c r="B26" s="69" t="s">
        <v>25</v>
      </c>
      <c r="C26" s="4" t="s">
        <v>16</v>
      </c>
      <c r="D26" s="5">
        <f>Stafeta_CTIF!I26</f>
        <v>100.64</v>
      </c>
      <c r="E26" s="39">
        <f>IFERROR(IF(OR(D26&lt;&gt;"",D27&lt;&gt;""),IF(MIN(D26:D27)&lt;&gt;0,MIN(D26:D27),""),""),"")</f>
        <v>86.92</v>
      </c>
      <c r="F26" s="41">
        <f>IFERROR(IF(E26&lt;&gt;"",_xlfn.RANK.EQ(E26,E:E,1),""),"")</f>
        <v>5</v>
      </c>
      <c r="G26" s="5">
        <f>Utok_CTIF!M26</f>
        <v>75.02000000000001</v>
      </c>
      <c r="H26" s="39">
        <f>IFERROR(IF(OR(G26&lt;&gt;"",G27&lt;&gt;""),IF(MIN(G26:G27)&lt;&gt;0,MIN(G26:G27),""),""),"")</f>
        <v>72</v>
      </c>
      <c r="I26" s="70">
        <f>IFERROR(IF(H26&lt;&gt;"",_xlfn.RANK.EQ(H26,H:H,1),""),"")</f>
        <v>7</v>
      </c>
      <c r="J26" s="72">
        <f>IFERROR(F26+I26,"")</f>
        <v>12</v>
      </c>
      <c r="K26" s="81">
        <f>IF(J26&lt;&gt;0,J26+(I26*0.01),"")</f>
        <v>12.07</v>
      </c>
      <c r="L26" s="82">
        <f>IFERROR(_xlfn.RANK.EQ(K26,K:K,1),"")</f>
        <v>6</v>
      </c>
    </row>
    <row r="27" spans="1:28" ht="15.5" x14ac:dyDescent="0.35">
      <c r="A27" s="38"/>
      <c r="B27" s="40"/>
      <c r="C27" s="6" t="s">
        <v>17</v>
      </c>
      <c r="D27" s="7">
        <f>Stafeta_CTIF!I27</f>
        <v>86.92</v>
      </c>
      <c r="E27" s="40"/>
      <c r="F27" s="42"/>
      <c r="G27" s="7">
        <f>Utok_CTIF!M27</f>
        <v>72</v>
      </c>
      <c r="H27" s="40"/>
      <c r="I27" s="71"/>
      <c r="J27" s="47"/>
      <c r="K27" s="47"/>
      <c r="L27" s="40"/>
    </row>
    <row r="28" spans="1:28" ht="15.75" customHeight="1" x14ac:dyDescent="0.35">
      <c r="A28" s="68">
        <v>10</v>
      </c>
      <c r="B28" s="69" t="s">
        <v>26</v>
      </c>
      <c r="C28" s="9" t="s">
        <v>16</v>
      </c>
      <c r="D28" s="5">
        <f>Stafeta_CTIF!I28</f>
        <v>104.17</v>
      </c>
      <c r="E28" s="39">
        <f>IFERROR(IF(OR(D28&lt;&gt;"",D29&lt;&gt;""),IF(MIN(D28:D29)&lt;&gt;0,MIN(D28:D29),""),""),"")</f>
        <v>104.17</v>
      </c>
      <c r="F28" s="41">
        <f>IFERROR(IF(E28&lt;&gt;"",_xlfn.RANK.EQ(E28,E:E,1),""),"")</f>
        <v>11</v>
      </c>
      <c r="G28" s="5">
        <f>Utok_CTIF!M28</f>
        <v>215.72</v>
      </c>
      <c r="H28" s="39">
        <f>IFERROR(IF(OR(G28&lt;&gt;"",G29&lt;&gt;""),IF(MIN(G28:G29)&lt;&gt;0,MIN(G28:G29),""),""),"")</f>
        <v>138.38999999999999</v>
      </c>
      <c r="I28" s="70">
        <f>IFERROR(IF(H28&lt;&gt;"",_xlfn.RANK.EQ(H28,H:H,1),""),"")</f>
        <v>11</v>
      </c>
      <c r="J28" s="72">
        <f>IFERROR(F28+I28,"")</f>
        <v>22</v>
      </c>
      <c r="K28" s="81">
        <f>IF(J28&lt;&gt;0,J28+(I28*0.01),"")</f>
        <v>22.11</v>
      </c>
      <c r="L28" s="83">
        <f>IFERROR(_xlfn.RANK.EQ(K28,K:K,1),"")</f>
        <v>11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ht="15.5" x14ac:dyDescent="0.35">
      <c r="A29" s="38"/>
      <c r="B29" s="40"/>
      <c r="C29" s="6" t="s">
        <v>17</v>
      </c>
      <c r="D29" s="7">
        <f>Stafeta_CTIF!I29</f>
        <v>112.02</v>
      </c>
      <c r="E29" s="40"/>
      <c r="F29" s="42"/>
      <c r="G29" s="7">
        <f>Utok_CTIF!M29</f>
        <v>138.38999999999999</v>
      </c>
      <c r="H29" s="40"/>
      <c r="I29" s="71"/>
      <c r="J29" s="47"/>
      <c r="K29" s="47"/>
      <c r="L29" s="40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ht="15.75" customHeight="1" x14ac:dyDescent="0.35">
      <c r="A30" s="68">
        <v>11</v>
      </c>
      <c r="B30" s="69" t="s">
        <v>27</v>
      </c>
      <c r="C30" s="9" t="s">
        <v>16</v>
      </c>
      <c r="D30" s="5"/>
      <c r="E30" s="39">
        <f>IFERROR(IF(OR(D30&lt;&gt;"",D31&lt;&gt;""),IF(MIN(D30:D31)&lt;&gt;0,MIN(D30:D31),""),""),"")</f>
        <v>101.55</v>
      </c>
      <c r="F30" s="41">
        <f>IFERROR(IF(E30&lt;&gt;"",_xlfn.RANK.EQ(E30,E:E,1),""),"")</f>
        <v>8</v>
      </c>
      <c r="G30" s="5"/>
      <c r="H30" s="39">
        <f>IFERROR(IF(OR(G30&lt;&gt;"",G31&lt;&gt;""),IF(MIN(G30:G31)&lt;&gt;0,MIN(G30:G31),""),""),"")</f>
        <v>90.59</v>
      </c>
      <c r="I30" s="70">
        <f>IFERROR(IF(H30&lt;&gt;"",_xlfn.RANK.EQ(H30,H:H,1),""),"")</f>
        <v>8</v>
      </c>
      <c r="J30" s="72">
        <f>IFERROR(F30+I30,"")</f>
        <v>16</v>
      </c>
      <c r="K30" s="81">
        <f>IF(J30&lt;&gt;0,J30+(I30*0.01),"")</f>
        <v>16.079999999999998</v>
      </c>
      <c r="L30" s="83">
        <f>IFERROR(_xlfn.RANK.EQ(K30,K:K,1),"")</f>
        <v>9</v>
      </c>
    </row>
    <row r="31" spans="1:28" ht="15.5" x14ac:dyDescent="0.35">
      <c r="A31" s="38"/>
      <c r="B31" s="40"/>
      <c r="C31" s="6" t="s">
        <v>17</v>
      </c>
      <c r="D31" s="7">
        <f>Stafeta_CTIF!I31</f>
        <v>101.55</v>
      </c>
      <c r="E31" s="40"/>
      <c r="F31" s="42"/>
      <c r="G31" s="7">
        <f>Utok_CTIF!M31</f>
        <v>90.59</v>
      </c>
      <c r="H31" s="40"/>
      <c r="I31" s="71"/>
      <c r="J31" s="47"/>
      <c r="K31" s="47"/>
      <c r="L31" s="84"/>
    </row>
    <row r="32" spans="1:28" ht="15.5" x14ac:dyDescent="0.35">
      <c r="L32" s="10"/>
    </row>
    <row r="33" spans="12:12" ht="15.5" x14ac:dyDescent="0.35">
      <c r="L33" s="10"/>
    </row>
    <row r="34" spans="12:12" ht="15.5" x14ac:dyDescent="0.35">
      <c r="L34" s="10"/>
    </row>
    <row r="35" spans="12:12" ht="15.5" x14ac:dyDescent="0.35">
      <c r="L35" s="10"/>
    </row>
    <row r="36" spans="12:12" ht="15.5" x14ac:dyDescent="0.35">
      <c r="L36" s="10"/>
    </row>
    <row r="37" spans="12:12" ht="15.5" x14ac:dyDescent="0.35">
      <c r="L37" s="10"/>
    </row>
    <row r="38" spans="12:12" ht="15.5" x14ac:dyDescent="0.35">
      <c r="L38" s="10"/>
    </row>
    <row r="39" spans="12:12" ht="15.5" x14ac:dyDescent="0.35">
      <c r="L39" s="10"/>
    </row>
    <row r="40" spans="12:12" ht="15.5" x14ac:dyDescent="0.35">
      <c r="L40" s="10"/>
    </row>
    <row r="41" spans="12:12" ht="15.5" x14ac:dyDescent="0.35">
      <c r="L41" s="10"/>
    </row>
    <row r="42" spans="12:12" ht="15.5" x14ac:dyDescent="0.35">
      <c r="L42" s="10"/>
    </row>
    <row r="43" spans="12:12" ht="15.5" x14ac:dyDescent="0.35">
      <c r="L43" s="10"/>
    </row>
    <row r="44" spans="12:12" ht="15.5" x14ac:dyDescent="0.35">
      <c r="L44" s="10"/>
    </row>
    <row r="45" spans="12:12" ht="15.5" x14ac:dyDescent="0.35">
      <c r="L45" s="10"/>
    </row>
    <row r="46" spans="12:12" ht="15.5" x14ac:dyDescent="0.35">
      <c r="L46" s="10"/>
    </row>
    <row r="47" spans="12:12" ht="15.5" x14ac:dyDescent="0.35">
      <c r="L47" s="10"/>
    </row>
    <row r="48" spans="12:12" ht="15.5" x14ac:dyDescent="0.35">
      <c r="L48" s="10"/>
    </row>
    <row r="49" spans="12:12" ht="15.5" x14ac:dyDescent="0.35">
      <c r="L49" s="10"/>
    </row>
    <row r="50" spans="12:12" ht="15.5" x14ac:dyDescent="0.35">
      <c r="L50" s="10"/>
    </row>
    <row r="51" spans="12:12" ht="15.5" x14ac:dyDescent="0.35">
      <c r="L51" s="10"/>
    </row>
    <row r="52" spans="12:12" ht="15.5" x14ac:dyDescent="0.35">
      <c r="L52" s="10"/>
    </row>
    <row r="53" spans="12:12" ht="15.5" x14ac:dyDescent="0.35">
      <c r="L53" s="10"/>
    </row>
    <row r="54" spans="12:12" ht="15.5" x14ac:dyDescent="0.35">
      <c r="L54" s="10"/>
    </row>
    <row r="55" spans="12:12" ht="15.5" x14ac:dyDescent="0.35">
      <c r="L55" s="10"/>
    </row>
    <row r="56" spans="12:12" ht="15.5" x14ac:dyDescent="0.35">
      <c r="L56" s="10"/>
    </row>
    <row r="57" spans="12:12" ht="15.5" x14ac:dyDescent="0.35">
      <c r="L57" s="10"/>
    </row>
    <row r="58" spans="12:12" ht="15.5" x14ac:dyDescent="0.35">
      <c r="L58" s="10"/>
    </row>
    <row r="59" spans="12:12" ht="15.5" x14ac:dyDescent="0.35">
      <c r="L59" s="10"/>
    </row>
    <row r="60" spans="12:12" ht="15.5" x14ac:dyDescent="0.35">
      <c r="L60" s="10"/>
    </row>
    <row r="61" spans="12:12" ht="15.5" x14ac:dyDescent="0.35">
      <c r="L61" s="10"/>
    </row>
    <row r="62" spans="12:12" ht="15.5" x14ac:dyDescent="0.35">
      <c r="L62" s="10"/>
    </row>
    <row r="63" spans="12:12" ht="15.5" x14ac:dyDescent="0.35">
      <c r="L63" s="10"/>
    </row>
    <row r="64" spans="12:12" ht="15.5" x14ac:dyDescent="0.35">
      <c r="L64" s="10"/>
    </row>
    <row r="65" spans="12:12" ht="15.5" x14ac:dyDescent="0.35">
      <c r="L65" s="10"/>
    </row>
    <row r="66" spans="12:12" ht="15.5" x14ac:dyDescent="0.35">
      <c r="L66" s="10"/>
    </row>
    <row r="67" spans="12:12" ht="15.5" x14ac:dyDescent="0.35">
      <c r="L67" s="10"/>
    </row>
    <row r="68" spans="12:12" ht="15.5" x14ac:dyDescent="0.35">
      <c r="L68" s="10"/>
    </row>
    <row r="69" spans="12:12" ht="15.5" x14ac:dyDescent="0.35">
      <c r="L69" s="10"/>
    </row>
    <row r="70" spans="12:12" ht="15.5" x14ac:dyDescent="0.35">
      <c r="L70" s="10"/>
    </row>
    <row r="71" spans="12:12" ht="15.5" x14ac:dyDescent="0.35">
      <c r="L71" s="10"/>
    </row>
    <row r="72" spans="12:12" ht="15.5" x14ac:dyDescent="0.35">
      <c r="L72" s="10"/>
    </row>
    <row r="73" spans="12:12" ht="15.5" x14ac:dyDescent="0.35">
      <c r="L73" s="10"/>
    </row>
    <row r="74" spans="12:12" ht="15.5" x14ac:dyDescent="0.35">
      <c r="L74" s="10"/>
    </row>
    <row r="75" spans="12:12" ht="15.5" x14ac:dyDescent="0.35">
      <c r="L75" s="10"/>
    </row>
    <row r="76" spans="12:12" ht="15.5" x14ac:dyDescent="0.35">
      <c r="L76" s="10"/>
    </row>
    <row r="77" spans="12:12" ht="15.5" x14ac:dyDescent="0.35">
      <c r="L77" s="10"/>
    </row>
    <row r="78" spans="12:12" ht="15.5" x14ac:dyDescent="0.35">
      <c r="L78" s="10"/>
    </row>
    <row r="79" spans="12:12" ht="15.5" x14ac:dyDescent="0.35">
      <c r="L79" s="10"/>
    </row>
    <row r="80" spans="12:12" ht="15.5" x14ac:dyDescent="0.35">
      <c r="L80" s="10"/>
    </row>
    <row r="81" spans="12:12" ht="15.5" x14ac:dyDescent="0.35">
      <c r="L81" s="10"/>
    </row>
    <row r="82" spans="12:12" ht="15.5" x14ac:dyDescent="0.35">
      <c r="L82" s="10"/>
    </row>
    <row r="83" spans="12:12" ht="15.5" x14ac:dyDescent="0.35">
      <c r="L83" s="10"/>
    </row>
    <row r="84" spans="12:12" ht="15.5" x14ac:dyDescent="0.35">
      <c r="L84" s="10"/>
    </row>
    <row r="85" spans="12:12" ht="15.5" x14ac:dyDescent="0.35">
      <c r="L85" s="10"/>
    </row>
    <row r="86" spans="12:12" ht="15.5" x14ac:dyDescent="0.35">
      <c r="L86" s="10"/>
    </row>
    <row r="87" spans="12:12" ht="15.5" x14ac:dyDescent="0.35">
      <c r="L87" s="10"/>
    </row>
    <row r="88" spans="12:12" ht="15.5" x14ac:dyDescent="0.35">
      <c r="L88" s="10"/>
    </row>
    <row r="89" spans="12:12" ht="15.5" x14ac:dyDescent="0.35">
      <c r="L89" s="10"/>
    </row>
    <row r="90" spans="12:12" ht="15.5" x14ac:dyDescent="0.35">
      <c r="L90" s="10"/>
    </row>
    <row r="91" spans="12:12" ht="15.5" x14ac:dyDescent="0.35">
      <c r="L91" s="10"/>
    </row>
    <row r="92" spans="12:12" ht="15.5" x14ac:dyDescent="0.35">
      <c r="L92" s="10"/>
    </row>
    <row r="93" spans="12:12" ht="15.5" x14ac:dyDescent="0.35">
      <c r="L93" s="10"/>
    </row>
    <row r="94" spans="12:12" ht="15.5" x14ac:dyDescent="0.35">
      <c r="L94" s="10"/>
    </row>
    <row r="95" spans="12:12" ht="15.5" x14ac:dyDescent="0.35">
      <c r="L95" s="10"/>
    </row>
    <row r="96" spans="12:12" ht="15.5" x14ac:dyDescent="0.35">
      <c r="L96" s="10"/>
    </row>
    <row r="97" spans="12:12" ht="15.5" x14ac:dyDescent="0.35">
      <c r="L97" s="10"/>
    </row>
    <row r="98" spans="12:12" ht="15.5" x14ac:dyDescent="0.35">
      <c r="L98" s="10"/>
    </row>
    <row r="99" spans="12:12" ht="15.5" x14ac:dyDescent="0.35">
      <c r="L99" s="10"/>
    </row>
    <row r="100" spans="12:12" ht="15.5" x14ac:dyDescent="0.35">
      <c r="L100" s="10"/>
    </row>
    <row r="101" spans="12:12" ht="15.5" x14ac:dyDescent="0.35">
      <c r="L101" s="10"/>
    </row>
    <row r="102" spans="12:12" ht="15.5" x14ac:dyDescent="0.35">
      <c r="L102" s="10"/>
    </row>
    <row r="103" spans="12:12" ht="15.5" x14ac:dyDescent="0.35">
      <c r="L103" s="10"/>
    </row>
    <row r="104" spans="12:12" ht="15.5" x14ac:dyDescent="0.35">
      <c r="L104" s="10"/>
    </row>
    <row r="105" spans="12:12" ht="15.5" x14ac:dyDescent="0.35">
      <c r="L105" s="10"/>
    </row>
    <row r="106" spans="12:12" ht="15.5" x14ac:dyDescent="0.35">
      <c r="L106" s="10"/>
    </row>
    <row r="107" spans="12:12" ht="15.5" x14ac:dyDescent="0.35">
      <c r="L107" s="10"/>
    </row>
    <row r="108" spans="12:12" ht="15.5" x14ac:dyDescent="0.35">
      <c r="L108" s="10"/>
    </row>
    <row r="109" spans="12:12" ht="15.5" x14ac:dyDescent="0.35">
      <c r="L109" s="10"/>
    </row>
    <row r="110" spans="12:12" ht="15.5" x14ac:dyDescent="0.35">
      <c r="L110" s="10"/>
    </row>
    <row r="111" spans="12:12" ht="15.5" x14ac:dyDescent="0.35">
      <c r="L111" s="10"/>
    </row>
    <row r="112" spans="12:12" ht="15.5" x14ac:dyDescent="0.35">
      <c r="L112" s="10"/>
    </row>
    <row r="113" spans="12:12" ht="15.5" x14ac:dyDescent="0.35">
      <c r="L113" s="10"/>
    </row>
    <row r="114" spans="12:12" ht="15.5" x14ac:dyDescent="0.35">
      <c r="L114" s="10"/>
    </row>
    <row r="115" spans="12:12" ht="15.5" x14ac:dyDescent="0.35">
      <c r="L115" s="10"/>
    </row>
    <row r="116" spans="12:12" ht="15.5" x14ac:dyDescent="0.35">
      <c r="L116" s="10"/>
    </row>
    <row r="117" spans="12:12" ht="15.5" x14ac:dyDescent="0.35">
      <c r="L117" s="10"/>
    </row>
    <row r="118" spans="12:12" ht="15.5" x14ac:dyDescent="0.35">
      <c r="L118" s="10"/>
    </row>
    <row r="119" spans="12:12" ht="15.5" x14ac:dyDescent="0.35">
      <c r="L119" s="10"/>
    </row>
    <row r="120" spans="12:12" ht="15.5" x14ac:dyDescent="0.35">
      <c r="L120" s="10"/>
    </row>
    <row r="121" spans="12:12" ht="15.5" x14ac:dyDescent="0.35">
      <c r="L121" s="10"/>
    </row>
    <row r="122" spans="12:12" ht="15.5" x14ac:dyDescent="0.35">
      <c r="L122" s="10"/>
    </row>
    <row r="123" spans="12:12" ht="15.5" x14ac:dyDescent="0.35">
      <c r="L123" s="10"/>
    </row>
    <row r="124" spans="12:12" ht="15.5" x14ac:dyDescent="0.35">
      <c r="L124" s="10"/>
    </row>
    <row r="125" spans="12:12" ht="15.5" x14ac:dyDescent="0.35">
      <c r="L125" s="10"/>
    </row>
    <row r="126" spans="12:12" ht="15.5" x14ac:dyDescent="0.35">
      <c r="L126" s="10"/>
    </row>
    <row r="127" spans="12:12" ht="15.5" x14ac:dyDescent="0.35">
      <c r="L127" s="10"/>
    </row>
    <row r="128" spans="12:12" ht="15.5" x14ac:dyDescent="0.35">
      <c r="L128" s="10"/>
    </row>
    <row r="129" spans="12:12" ht="15.5" x14ac:dyDescent="0.35">
      <c r="L129" s="10"/>
    </row>
    <row r="130" spans="12:12" ht="15.5" x14ac:dyDescent="0.35">
      <c r="L130" s="10"/>
    </row>
    <row r="131" spans="12:12" ht="15.5" x14ac:dyDescent="0.35">
      <c r="L131" s="10"/>
    </row>
    <row r="132" spans="12:12" ht="15.5" x14ac:dyDescent="0.35">
      <c r="L132" s="10"/>
    </row>
    <row r="133" spans="12:12" ht="15.5" x14ac:dyDescent="0.35">
      <c r="L133" s="10"/>
    </row>
    <row r="134" spans="12:12" ht="15.5" x14ac:dyDescent="0.35">
      <c r="L134" s="10"/>
    </row>
    <row r="135" spans="12:12" ht="15.5" x14ac:dyDescent="0.35">
      <c r="L135" s="10"/>
    </row>
    <row r="136" spans="12:12" ht="15.5" x14ac:dyDescent="0.35">
      <c r="L136" s="10"/>
    </row>
    <row r="137" spans="12:12" ht="15.5" x14ac:dyDescent="0.35">
      <c r="L137" s="10"/>
    </row>
    <row r="138" spans="12:12" ht="15.5" x14ac:dyDescent="0.35">
      <c r="L138" s="10"/>
    </row>
    <row r="139" spans="12:12" ht="15.5" x14ac:dyDescent="0.35">
      <c r="L139" s="10"/>
    </row>
    <row r="140" spans="12:12" ht="15.5" x14ac:dyDescent="0.35">
      <c r="L140" s="10"/>
    </row>
    <row r="141" spans="12:12" ht="15.5" x14ac:dyDescent="0.35">
      <c r="L141" s="10"/>
    </row>
    <row r="142" spans="12:12" ht="15.5" x14ac:dyDescent="0.35">
      <c r="L142" s="10"/>
    </row>
    <row r="143" spans="12:12" ht="15.5" x14ac:dyDescent="0.35">
      <c r="L143" s="10"/>
    </row>
    <row r="144" spans="12:12" ht="15.5" x14ac:dyDescent="0.35">
      <c r="L144" s="10"/>
    </row>
    <row r="145" spans="12:12" ht="15.5" x14ac:dyDescent="0.35">
      <c r="L145" s="10"/>
    </row>
    <row r="146" spans="12:12" ht="15.5" x14ac:dyDescent="0.35">
      <c r="L146" s="10"/>
    </row>
    <row r="147" spans="12:12" ht="15.5" x14ac:dyDescent="0.35">
      <c r="L147" s="10"/>
    </row>
    <row r="148" spans="12:12" ht="15.5" x14ac:dyDescent="0.35">
      <c r="L148" s="10"/>
    </row>
    <row r="149" spans="12:12" ht="15.5" x14ac:dyDescent="0.35">
      <c r="L149" s="10"/>
    </row>
    <row r="150" spans="12:12" ht="15.5" x14ac:dyDescent="0.35">
      <c r="L150" s="10"/>
    </row>
    <row r="151" spans="12:12" ht="15.5" x14ac:dyDescent="0.35">
      <c r="L151" s="10"/>
    </row>
    <row r="152" spans="12:12" ht="15.5" x14ac:dyDescent="0.35">
      <c r="L152" s="10"/>
    </row>
    <row r="153" spans="12:12" ht="15.5" x14ac:dyDescent="0.35">
      <c r="L153" s="10"/>
    </row>
    <row r="154" spans="12:12" ht="15.5" x14ac:dyDescent="0.35">
      <c r="L154" s="10"/>
    </row>
    <row r="155" spans="12:12" ht="15.5" x14ac:dyDescent="0.35">
      <c r="L155" s="10"/>
    </row>
    <row r="156" spans="12:12" ht="15.5" x14ac:dyDescent="0.35">
      <c r="L156" s="10"/>
    </row>
    <row r="157" spans="12:12" ht="15.5" x14ac:dyDescent="0.35">
      <c r="L157" s="10"/>
    </row>
    <row r="158" spans="12:12" ht="15.5" x14ac:dyDescent="0.35">
      <c r="L158" s="10"/>
    </row>
    <row r="159" spans="12:12" ht="15.5" x14ac:dyDescent="0.35">
      <c r="L159" s="10"/>
    </row>
    <row r="160" spans="12:12" ht="15.5" x14ac:dyDescent="0.35">
      <c r="L160" s="10"/>
    </row>
    <row r="161" spans="12:12" ht="15.5" x14ac:dyDescent="0.35">
      <c r="L161" s="10"/>
    </row>
    <row r="162" spans="12:12" ht="15.5" x14ac:dyDescent="0.35">
      <c r="L162" s="10"/>
    </row>
    <row r="163" spans="12:12" ht="15.5" x14ac:dyDescent="0.35">
      <c r="L163" s="10"/>
    </row>
    <row r="164" spans="12:12" ht="15.5" x14ac:dyDescent="0.35">
      <c r="L164" s="10"/>
    </row>
    <row r="165" spans="12:12" ht="15.5" x14ac:dyDescent="0.35">
      <c r="L165" s="10"/>
    </row>
    <row r="166" spans="12:12" ht="15.5" x14ac:dyDescent="0.35">
      <c r="L166" s="10"/>
    </row>
    <row r="167" spans="12:12" ht="15.5" x14ac:dyDescent="0.35">
      <c r="L167" s="10"/>
    </row>
    <row r="168" spans="12:12" ht="15.5" x14ac:dyDescent="0.35">
      <c r="L168" s="10"/>
    </row>
    <row r="169" spans="12:12" ht="15.5" x14ac:dyDescent="0.35">
      <c r="L169" s="10"/>
    </row>
    <row r="170" spans="12:12" ht="15.5" x14ac:dyDescent="0.35">
      <c r="L170" s="10"/>
    </row>
    <row r="171" spans="12:12" ht="15.5" x14ac:dyDescent="0.35">
      <c r="L171" s="10"/>
    </row>
    <row r="172" spans="12:12" ht="15.5" x14ac:dyDescent="0.35">
      <c r="L172" s="10"/>
    </row>
    <row r="173" spans="12:12" ht="15.5" x14ac:dyDescent="0.35">
      <c r="L173" s="10"/>
    </row>
    <row r="174" spans="12:12" ht="15.5" x14ac:dyDescent="0.35">
      <c r="L174" s="10"/>
    </row>
    <row r="175" spans="12:12" ht="15.5" x14ac:dyDescent="0.35">
      <c r="L175" s="10"/>
    </row>
    <row r="176" spans="12:12" ht="15.5" x14ac:dyDescent="0.35">
      <c r="L176" s="10"/>
    </row>
    <row r="177" spans="12:12" ht="15.5" x14ac:dyDescent="0.35">
      <c r="L177" s="10"/>
    </row>
    <row r="178" spans="12:12" ht="15.5" x14ac:dyDescent="0.35">
      <c r="L178" s="10"/>
    </row>
    <row r="179" spans="12:12" ht="15.5" x14ac:dyDescent="0.35">
      <c r="L179" s="10"/>
    </row>
    <row r="180" spans="12:12" ht="15.5" x14ac:dyDescent="0.35">
      <c r="L180" s="10"/>
    </row>
    <row r="181" spans="12:12" ht="15.5" x14ac:dyDescent="0.35">
      <c r="L181" s="10"/>
    </row>
    <row r="182" spans="12:12" ht="15.5" x14ac:dyDescent="0.35">
      <c r="L182" s="10"/>
    </row>
    <row r="183" spans="12:12" ht="15.5" x14ac:dyDescent="0.35">
      <c r="L183" s="10"/>
    </row>
    <row r="184" spans="12:12" ht="15.5" x14ac:dyDescent="0.35">
      <c r="L184" s="10"/>
    </row>
    <row r="185" spans="12:12" ht="15.5" x14ac:dyDescent="0.35">
      <c r="L185" s="10"/>
    </row>
    <row r="186" spans="12:12" ht="15.5" x14ac:dyDescent="0.35">
      <c r="L186" s="10"/>
    </row>
    <row r="187" spans="12:12" ht="15.5" x14ac:dyDescent="0.35">
      <c r="L187" s="10"/>
    </row>
    <row r="188" spans="12:12" ht="15.5" x14ac:dyDescent="0.35">
      <c r="L188" s="10"/>
    </row>
    <row r="189" spans="12:12" ht="15.5" x14ac:dyDescent="0.35">
      <c r="L189" s="10"/>
    </row>
    <row r="190" spans="12:12" ht="15.5" x14ac:dyDescent="0.35">
      <c r="L190" s="10"/>
    </row>
    <row r="191" spans="12:12" ht="15.5" x14ac:dyDescent="0.35">
      <c r="L191" s="10"/>
    </row>
    <row r="192" spans="12:12" ht="15.5" x14ac:dyDescent="0.35">
      <c r="L192" s="10"/>
    </row>
    <row r="193" spans="12:12" ht="15.5" x14ac:dyDescent="0.35">
      <c r="L193" s="10"/>
    </row>
    <row r="194" spans="12:12" ht="15.5" x14ac:dyDescent="0.35">
      <c r="L194" s="10"/>
    </row>
    <row r="195" spans="12:12" ht="15.5" x14ac:dyDescent="0.35">
      <c r="L195" s="10"/>
    </row>
    <row r="196" spans="12:12" ht="15.5" x14ac:dyDescent="0.35">
      <c r="L196" s="10"/>
    </row>
    <row r="197" spans="12:12" ht="15.5" x14ac:dyDescent="0.35">
      <c r="L197" s="10"/>
    </row>
    <row r="198" spans="12:12" ht="15.5" x14ac:dyDescent="0.35">
      <c r="L198" s="10"/>
    </row>
    <row r="199" spans="12:12" ht="15.5" x14ac:dyDescent="0.35">
      <c r="L199" s="10"/>
    </row>
    <row r="200" spans="12:12" ht="15.5" x14ac:dyDescent="0.35">
      <c r="L200" s="10"/>
    </row>
    <row r="201" spans="12:12" ht="15.5" x14ac:dyDescent="0.35">
      <c r="L201" s="10"/>
    </row>
    <row r="202" spans="12:12" ht="15.5" x14ac:dyDescent="0.35">
      <c r="L202" s="10"/>
    </row>
    <row r="203" spans="12:12" ht="15.5" x14ac:dyDescent="0.35">
      <c r="L203" s="10"/>
    </row>
    <row r="204" spans="12:12" ht="15.5" x14ac:dyDescent="0.35">
      <c r="L204" s="10"/>
    </row>
    <row r="205" spans="12:12" ht="15.5" x14ac:dyDescent="0.35">
      <c r="L205" s="10"/>
    </row>
    <row r="206" spans="12:12" ht="15.5" x14ac:dyDescent="0.35">
      <c r="L206" s="10"/>
    </row>
    <row r="207" spans="12:12" ht="15.5" x14ac:dyDescent="0.35">
      <c r="L207" s="10"/>
    </row>
    <row r="208" spans="12:12" ht="15.5" x14ac:dyDescent="0.35">
      <c r="L208" s="10"/>
    </row>
    <row r="209" spans="12:12" ht="15.5" x14ac:dyDescent="0.35">
      <c r="L209" s="10"/>
    </row>
    <row r="210" spans="12:12" ht="15.5" x14ac:dyDescent="0.35">
      <c r="L210" s="10"/>
    </row>
    <row r="211" spans="12:12" ht="15.5" x14ac:dyDescent="0.35">
      <c r="L211" s="10"/>
    </row>
    <row r="212" spans="12:12" ht="15.5" x14ac:dyDescent="0.35">
      <c r="L212" s="10"/>
    </row>
    <row r="213" spans="12:12" ht="15.5" x14ac:dyDescent="0.35">
      <c r="L213" s="10"/>
    </row>
    <row r="214" spans="12:12" ht="15.5" x14ac:dyDescent="0.35">
      <c r="L214" s="10"/>
    </row>
    <row r="215" spans="12:12" ht="15.5" x14ac:dyDescent="0.35">
      <c r="L215" s="10"/>
    </row>
    <row r="216" spans="12:12" ht="15.5" x14ac:dyDescent="0.35">
      <c r="L216" s="10"/>
    </row>
    <row r="217" spans="12:12" ht="15.5" x14ac:dyDescent="0.35">
      <c r="L217" s="10"/>
    </row>
    <row r="218" spans="12:12" ht="15.5" x14ac:dyDescent="0.35">
      <c r="L218" s="10"/>
    </row>
    <row r="219" spans="12:12" ht="15.5" x14ac:dyDescent="0.35">
      <c r="L219" s="10"/>
    </row>
    <row r="220" spans="12:12" ht="15.5" x14ac:dyDescent="0.35">
      <c r="L220" s="10"/>
    </row>
    <row r="221" spans="12:12" ht="15.5" x14ac:dyDescent="0.35">
      <c r="L221" s="10"/>
    </row>
    <row r="222" spans="12:12" ht="15.5" x14ac:dyDescent="0.35">
      <c r="L222" s="10"/>
    </row>
    <row r="223" spans="12:12" ht="15.5" x14ac:dyDescent="0.35">
      <c r="L223" s="10"/>
    </row>
    <row r="224" spans="12:12" ht="15.5" x14ac:dyDescent="0.35">
      <c r="L224" s="10"/>
    </row>
    <row r="225" spans="12:12" ht="15.5" x14ac:dyDescent="0.35">
      <c r="L225" s="10"/>
    </row>
    <row r="226" spans="12:12" ht="15.5" x14ac:dyDescent="0.35">
      <c r="L226" s="10"/>
    </row>
    <row r="227" spans="12:12" ht="15.5" x14ac:dyDescent="0.35">
      <c r="L227" s="10"/>
    </row>
    <row r="228" spans="12:12" ht="15.5" x14ac:dyDescent="0.35">
      <c r="L228" s="10"/>
    </row>
    <row r="229" spans="12:12" ht="15.5" x14ac:dyDescent="0.35">
      <c r="L229" s="10"/>
    </row>
    <row r="230" spans="12:12" ht="15.5" x14ac:dyDescent="0.35">
      <c r="L230" s="10"/>
    </row>
    <row r="231" spans="12:12" ht="15.5" x14ac:dyDescent="0.35">
      <c r="L231" s="10"/>
    </row>
    <row r="232" spans="12:12" ht="15.5" x14ac:dyDescent="0.35">
      <c r="L232" s="10"/>
    </row>
    <row r="233" spans="12:12" ht="15.5" x14ac:dyDescent="0.35">
      <c r="L233" s="10"/>
    </row>
    <row r="234" spans="12:12" ht="15.5" x14ac:dyDescent="0.35">
      <c r="L234" s="10"/>
    </row>
    <row r="235" spans="12:12" ht="15.5" x14ac:dyDescent="0.35">
      <c r="L235" s="10"/>
    </row>
    <row r="236" spans="12:12" ht="15.5" x14ac:dyDescent="0.35">
      <c r="L236" s="10"/>
    </row>
    <row r="237" spans="12:12" ht="15.5" x14ac:dyDescent="0.35">
      <c r="L237" s="10"/>
    </row>
    <row r="238" spans="12:12" ht="15.5" x14ac:dyDescent="0.35">
      <c r="L238" s="10"/>
    </row>
    <row r="239" spans="12:12" ht="15.5" x14ac:dyDescent="0.35">
      <c r="L239" s="10"/>
    </row>
    <row r="240" spans="12:12" ht="15.5" x14ac:dyDescent="0.35">
      <c r="L240" s="10"/>
    </row>
    <row r="241" spans="12:12" ht="15.5" x14ac:dyDescent="0.35">
      <c r="L241" s="10"/>
    </row>
    <row r="242" spans="12:12" ht="15.5" x14ac:dyDescent="0.35">
      <c r="L242" s="10"/>
    </row>
    <row r="243" spans="12:12" ht="15.5" x14ac:dyDescent="0.35">
      <c r="L243" s="10"/>
    </row>
    <row r="244" spans="12:12" ht="15.5" x14ac:dyDescent="0.35">
      <c r="L244" s="10"/>
    </row>
    <row r="245" spans="12:12" ht="15.5" x14ac:dyDescent="0.35">
      <c r="L245" s="10"/>
    </row>
    <row r="246" spans="12:12" ht="15.5" x14ac:dyDescent="0.35">
      <c r="L246" s="10"/>
    </row>
    <row r="247" spans="12:12" ht="15.5" x14ac:dyDescent="0.35">
      <c r="L247" s="10"/>
    </row>
    <row r="248" spans="12:12" ht="15.5" x14ac:dyDescent="0.35">
      <c r="L248" s="10"/>
    </row>
    <row r="249" spans="12:12" ht="15.5" x14ac:dyDescent="0.35">
      <c r="L249" s="10"/>
    </row>
    <row r="250" spans="12:12" ht="15.5" x14ac:dyDescent="0.35">
      <c r="L250" s="10"/>
    </row>
    <row r="251" spans="12:12" ht="15.5" x14ac:dyDescent="0.35">
      <c r="L251" s="10"/>
    </row>
    <row r="252" spans="12:12" ht="15.5" x14ac:dyDescent="0.35">
      <c r="L252" s="10"/>
    </row>
    <row r="253" spans="12:12" ht="15.5" x14ac:dyDescent="0.35">
      <c r="L253" s="10"/>
    </row>
    <row r="254" spans="12:12" ht="15.5" x14ac:dyDescent="0.35">
      <c r="L254" s="10"/>
    </row>
    <row r="255" spans="12:12" ht="15.5" x14ac:dyDescent="0.35">
      <c r="L255" s="10"/>
    </row>
    <row r="256" spans="12:12" ht="15.5" x14ac:dyDescent="0.35">
      <c r="L256" s="10"/>
    </row>
    <row r="257" spans="12:12" ht="15.5" x14ac:dyDescent="0.35">
      <c r="L257" s="10"/>
    </row>
    <row r="258" spans="12:12" ht="15.5" x14ac:dyDescent="0.35">
      <c r="L258" s="10"/>
    </row>
    <row r="259" spans="12:12" ht="15.5" x14ac:dyDescent="0.35">
      <c r="L259" s="10"/>
    </row>
    <row r="260" spans="12:12" ht="15.5" x14ac:dyDescent="0.35">
      <c r="L260" s="10"/>
    </row>
    <row r="261" spans="12:12" ht="15.5" x14ac:dyDescent="0.35">
      <c r="L261" s="10"/>
    </row>
    <row r="262" spans="12:12" ht="15.5" x14ac:dyDescent="0.35">
      <c r="L262" s="10"/>
    </row>
    <row r="263" spans="12:12" ht="15.5" x14ac:dyDescent="0.35">
      <c r="L263" s="10"/>
    </row>
    <row r="264" spans="12:12" ht="15.5" x14ac:dyDescent="0.35">
      <c r="L264" s="10"/>
    </row>
    <row r="265" spans="12:12" ht="15.5" x14ac:dyDescent="0.35">
      <c r="L265" s="10"/>
    </row>
    <row r="266" spans="12:12" ht="15.5" x14ac:dyDescent="0.35">
      <c r="L266" s="10"/>
    </row>
    <row r="267" spans="12:12" ht="15.5" x14ac:dyDescent="0.35">
      <c r="L267" s="10"/>
    </row>
    <row r="268" spans="12:12" ht="15.5" x14ac:dyDescent="0.35">
      <c r="L268" s="10"/>
    </row>
    <row r="269" spans="12:12" ht="15.5" x14ac:dyDescent="0.35">
      <c r="L269" s="10"/>
    </row>
    <row r="270" spans="12:12" ht="15.5" x14ac:dyDescent="0.35">
      <c r="L270" s="10"/>
    </row>
    <row r="271" spans="12:12" ht="15.5" x14ac:dyDescent="0.35">
      <c r="L271" s="10"/>
    </row>
    <row r="272" spans="12:12" ht="15.5" x14ac:dyDescent="0.35">
      <c r="L272" s="10"/>
    </row>
    <row r="273" spans="12:12" ht="15.5" x14ac:dyDescent="0.35">
      <c r="L273" s="10"/>
    </row>
    <row r="274" spans="12:12" ht="15.5" x14ac:dyDescent="0.35">
      <c r="L274" s="10"/>
    </row>
    <row r="275" spans="12:12" ht="15.5" x14ac:dyDescent="0.35">
      <c r="L275" s="10"/>
    </row>
    <row r="276" spans="12:12" ht="15.5" x14ac:dyDescent="0.35">
      <c r="L276" s="10"/>
    </row>
    <row r="277" spans="12:12" ht="15.5" x14ac:dyDescent="0.35">
      <c r="L277" s="10"/>
    </row>
    <row r="278" spans="12:12" ht="15.5" x14ac:dyDescent="0.35">
      <c r="L278" s="10"/>
    </row>
    <row r="279" spans="12:12" ht="15.5" x14ac:dyDescent="0.35">
      <c r="L279" s="10"/>
    </row>
    <row r="280" spans="12:12" ht="15.5" x14ac:dyDescent="0.35">
      <c r="L280" s="10"/>
    </row>
    <row r="281" spans="12:12" ht="15.5" x14ac:dyDescent="0.35">
      <c r="L281" s="10"/>
    </row>
    <row r="282" spans="12:12" ht="15.5" x14ac:dyDescent="0.35">
      <c r="L282" s="10"/>
    </row>
    <row r="283" spans="12:12" ht="15.5" x14ac:dyDescent="0.35">
      <c r="L283" s="10"/>
    </row>
    <row r="284" spans="12:12" ht="15.5" x14ac:dyDescent="0.35">
      <c r="L284" s="10"/>
    </row>
    <row r="285" spans="12:12" ht="15.5" x14ac:dyDescent="0.35">
      <c r="L285" s="10"/>
    </row>
    <row r="286" spans="12:12" ht="15.5" x14ac:dyDescent="0.35">
      <c r="L286" s="10"/>
    </row>
    <row r="287" spans="12:12" ht="15.5" x14ac:dyDescent="0.35">
      <c r="L287" s="10"/>
    </row>
    <row r="288" spans="12:12" ht="15.5" x14ac:dyDescent="0.35">
      <c r="L288" s="10"/>
    </row>
    <row r="289" spans="12:12" ht="15.5" x14ac:dyDescent="0.35">
      <c r="L289" s="10"/>
    </row>
    <row r="290" spans="12:12" ht="15.5" x14ac:dyDescent="0.35">
      <c r="L290" s="10"/>
    </row>
    <row r="291" spans="12:12" ht="15.5" x14ac:dyDescent="0.35">
      <c r="L291" s="10"/>
    </row>
    <row r="292" spans="12:12" ht="15.5" x14ac:dyDescent="0.35">
      <c r="L292" s="10"/>
    </row>
    <row r="293" spans="12:12" ht="15.5" x14ac:dyDescent="0.35">
      <c r="L293" s="10"/>
    </row>
    <row r="294" spans="12:12" ht="15.5" x14ac:dyDescent="0.35">
      <c r="L294" s="10"/>
    </row>
    <row r="295" spans="12:12" ht="15.5" x14ac:dyDescent="0.35">
      <c r="L295" s="10"/>
    </row>
    <row r="296" spans="12:12" ht="15.5" x14ac:dyDescent="0.35">
      <c r="L296" s="10"/>
    </row>
    <row r="297" spans="12:12" ht="15.5" x14ac:dyDescent="0.35">
      <c r="L297" s="10"/>
    </row>
    <row r="298" spans="12:12" ht="15.5" x14ac:dyDescent="0.35">
      <c r="L298" s="10"/>
    </row>
    <row r="299" spans="12:12" ht="15.5" x14ac:dyDescent="0.35">
      <c r="L299" s="10"/>
    </row>
    <row r="300" spans="12:12" ht="15.5" x14ac:dyDescent="0.35">
      <c r="L300" s="10"/>
    </row>
    <row r="301" spans="12:12" ht="15.5" x14ac:dyDescent="0.35">
      <c r="L301" s="10"/>
    </row>
    <row r="302" spans="12:12" ht="15.5" x14ac:dyDescent="0.35">
      <c r="L302" s="10"/>
    </row>
    <row r="303" spans="12:12" ht="15.5" x14ac:dyDescent="0.35">
      <c r="L303" s="10"/>
    </row>
    <row r="304" spans="12:12" ht="15.5" x14ac:dyDescent="0.35">
      <c r="L304" s="10"/>
    </row>
    <row r="305" spans="12:12" ht="15.5" x14ac:dyDescent="0.35">
      <c r="L305" s="10"/>
    </row>
    <row r="306" spans="12:12" ht="15.5" x14ac:dyDescent="0.35">
      <c r="L306" s="10"/>
    </row>
    <row r="307" spans="12:12" ht="15.5" x14ac:dyDescent="0.35">
      <c r="L307" s="10"/>
    </row>
    <row r="308" spans="12:12" ht="15.5" x14ac:dyDescent="0.35">
      <c r="L308" s="10"/>
    </row>
    <row r="309" spans="12:12" ht="15.5" x14ac:dyDescent="0.35">
      <c r="L309" s="10"/>
    </row>
    <row r="310" spans="12:12" ht="15.5" x14ac:dyDescent="0.35">
      <c r="L310" s="10"/>
    </row>
    <row r="311" spans="12:12" ht="15.5" x14ac:dyDescent="0.35">
      <c r="L311" s="10"/>
    </row>
    <row r="312" spans="12:12" ht="15.5" x14ac:dyDescent="0.35">
      <c r="L312" s="10"/>
    </row>
    <row r="313" spans="12:12" ht="15.5" x14ac:dyDescent="0.35">
      <c r="L313" s="10"/>
    </row>
    <row r="314" spans="12:12" ht="15.5" x14ac:dyDescent="0.35">
      <c r="L314" s="10"/>
    </row>
    <row r="315" spans="12:12" ht="15.5" x14ac:dyDescent="0.35">
      <c r="L315" s="10"/>
    </row>
    <row r="316" spans="12:12" ht="15.5" x14ac:dyDescent="0.35">
      <c r="L316" s="10"/>
    </row>
    <row r="317" spans="12:12" ht="15.5" x14ac:dyDescent="0.35">
      <c r="L317" s="10"/>
    </row>
    <row r="318" spans="12:12" ht="15.5" x14ac:dyDescent="0.35">
      <c r="L318" s="10"/>
    </row>
    <row r="319" spans="12:12" ht="15.5" x14ac:dyDescent="0.35">
      <c r="L319" s="10"/>
    </row>
    <row r="320" spans="12:12" ht="15.5" x14ac:dyDescent="0.35">
      <c r="L320" s="10"/>
    </row>
    <row r="321" spans="12:12" ht="15.5" x14ac:dyDescent="0.35">
      <c r="L321" s="10"/>
    </row>
    <row r="322" spans="12:12" ht="15.5" x14ac:dyDescent="0.35">
      <c r="L322" s="10"/>
    </row>
    <row r="323" spans="12:12" ht="15.5" x14ac:dyDescent="0.35">
      <c r="L323" s="10"/>
    </row>
    <row r="324" spans="12:12" ht="15.5" x14ac:dyDescent="0.35">
      <c r="L324" s="10"/>
    </row>
    <row r="325" spans="12:12" ht="15.5" x14ac:dyDescent="0.35">
      <c r="L325" s="10"/>
    </row>
    <row r="326" spans="12:12" ht="15.5" x14ac:dyDescent="0.35">
      <c r="L326" s="10"/>
    </row>
    <row r="327" spans="12:12" ht="15.5" x14ac:dyDescent="0.35">
      <c r="L327" s="10"/>
    </row>
    <row r="328" spans="12:12" ht="15.5" x14ac:dyDescent="0.35">
      <c r="L328" s="10"/>
    </row>
    <row r="329" spans="12:12" ht="15.5" x14ac:dyDescent="0.35">
      <c r="L329" s="10"/>
    </row>
    <row r="330" spans="12:12" ht="15.5" x14ac:dyDescent="0.35">
      <c r="L330" s="10"/>
    </row>
    <row r="331" spans="12:12" ht="15.5" x14ac:dyDescent="0.35">
      <c r="L331" s="10"/>
    </row>
    <row r="332" spans="12:12" ht="15.5" x14ac:dyDescent="0.35">
      <c r="L332" s="10"/>
    </row>
    <row r="333" spans="12:12" ht="15.5" x14ac:dyDescent="0.35">
      <c r="L333" s="10"/>
    </row>
    <row r="334" spans="12:12" ht="15.5" x14ac:dyDescent="0.35">
      <c r="L334" s="10"/>
    </row>
    <row r="335" spans="12:12" ht="15.5" x14ac:dyDescent="0.35">
      <c r="L335" s="10"/>
    </row>
    <row r="336" spans="12:12" ht="15.5" x14ac:dyDescent="0.35">
      <c r="L336" s="10"/>
    </row>
    <row r="337" spans="12:12" ht="15.5" x14ac:dyDescent="0.35">
      <c r="L337" s="10"/>
    </row>
    <row r="338" spans="12:12" ht="15.5" x14ac:dyDescent="0.35">
      <c r="L338" s="10"/>
    </row>
    <row r="339" spans="12:12" ht="15.5" x14ac:dyDescent="0.35">
      <c r="L339" s="10"/>
    </row>
    <row r="340" spans="12:12" ht="15.5" x14ac:dyDescent="0.35">
      <c r="L340" s="10"/>
    </row>
    <row r="341" spans="12:12" ht="15.5" x14ac:dyDescent="0.35">
      <c r="L341" s="10"/>
    </row>
    <row r="342" spans="12:12" ht="15.5" x14ac:dyDescent="0.35">
      <c r="L342" s="10"/>
    </row>
    <row r="343" spans="12:12" ht="15.5" x14ac:dyDescent="0.35">
      <c r="L343" s="10"/>
    </row>
    <row r="344" spans="12:12" ht="15.5" x14ac:dyDescent="0.35">
      <c r="L344" s="10"/>
    </row>
    <row r="345" spans="12:12" ht="15.5" x14ac:dyDescent="0.35">
      <c r="L345" s="10"/>
    </row>
    <row r="346" spans="12:12" ht="15.5" x14ac:dyDescent="0.35">
      <c r="L346" s="10"/>
    </row>
    <row r="347" spans="12:12" ht="15.5" x14ac:dyDescent="0.35">
      <c r="L347" s="10"/>
    </row>
    <row r="348" spans="12:12" ht="15.5" x14ac:dyDescent="0.35">
      <c r="L348" s="10"/>
    </row>
    <row r="349" spans="12:12" ht="15.5" x14ac:dyDescent="0.35">
      <c r="L349" s="10"/>
    </row>
    <row r="350" spans="12:12" ht="15.5" x14ac:dyDescent="0.35">
      <c r="L350" s="10"/>
    </row>
    <row r="351" spans="12:12" ht="15.5" x14ac:dyDescent="0.35">
      <c r="L351" s="10"/>
    </row>
    <row r="352" spans="12:12" ht="15.5" x14ac:dyDescent="0.35">
      <c r="L352" s="10"/>
    </row>
    <row r="353" spans="12:12" ht="15.5" x14ac:dyDescent="0.35">
      <c r="L353" s="10"/>
    </row>
    <row r="354" spans="12:12" ht="15.5" x14ac:dyDescent="0.35">
      <c r="L354" s="10"/>
    </row>
    <row r="355" spans="12:12" ht="15.5" x14ac:dyDescent="0.35">
      <c r="L355" s="10"/>
    </row>
    <row r="356" spans="12:12" ht="15.5" x14ac:dyDescent="0.35">
      <c r="L356" s="10"/>
    </row>
    <row r="357" spans="12:12" ht="15.5" x14ac:dyDescent="0.35">
      <c r="L357" s="10"/>
    </row>
    <row r="358" spans="12:12" ht="15.5" x14ac:dyDescent="0.35">
      <c r="L358" s="10"/>
    </row>
    <row r="359" spans="12:12" ht="15.5" x14ac:dyDescent="0.35">
      <c r="L359" s="10"/>
    </row>
    <row r="360" spans="12:12" ht="15.5" x14ac:dyDescent="0.35">
      <c r="L360" s="10"/>
    </row>
    <row r="361" spans="12:12" ht="15.5" x14ac:dyDescent="0.35">
      <c r="L361" s="10"/>
    </row>
    <row r="362" spans="12:12" ht="15.5" x14ac:dyDescent="0.35">
      <c r="L362" s="10"/>
    </row>
    <row r="363" spans="12:12" ht="15.5" x14ac:dyDescent="0.35">
      <c r="L363" s="10"/>
    </row>
    <row r="364" spans="12:12" ht="15.5" x14ac:dyDescent="0.35">
      <c r="L364" s="10"/>
    </row>
    <row r="365" spans="12:12" ht="15.5" x14ac:dyDescent="0.35">
      <c r="L365" s="10"/>
    </row>
    <row r="366" spans="12:12" ht="15.5" x14ac:dyDescent="0.35">
      <c r="L366" s="10"/>
    </row>
    <row r="367" spans="12:12" ht="15.5" x14ac:dyDescent="0.35">
      <c r="L367" s="10"/>
    </row>
    <row r="368" spans="12:12" ht="15.5" x14ac:dyDescent="0.35">
      <c r="L368" s="10"/>
    </row>
    <row r="369" spans="12:12" ht="15.5" x14ac:dyDescent="0.35">
      <c r="L369" s="10"/>
    </row>
    <row r="370" spans="12:12" ht="15.5" x14ac:dyDescent="0.35">
      <c r="L370" s="10"/>
    </row>
    <row r="371" spans="12:12" ht="15.5" x14ac:dyDescent="0.35">
      <c r="L371" s="10"/>
    </row>
    <row r="372" spans="12:12" ht="15.5" x14ac:dyDescent="0.35">
      <c r="L372" s="10"/>
    </row>
    <row r="373" spans="12:12" ht="15.5" x14ac:dyDescent="0.35">
      <c r="L373" s="10"/>
    </row>
    <row r="374" spans="12:12" ht="15.5" x14ac:dyDescent="0.35">
      <c r="L374" s="10"/>
    </row>
    <row r="375" spans="12:12" ht="15.5" x14ac:dyDescent="0.35">
      <c r="L375" s="10"/>
    </row>
    <row r="376" spans="12:12" ht="15.5" x14ac:dyDescent="0.35">
      <c r="L376" s="10"/>
    </row>
    <row r="377" spans="12:12" ht="15.5" x14ac:dyDescent="0.35">
      <c r="L377" s="10"/>
    </row>
    <row r="378" spans="12:12" ht="15.5" x14ac:dyDescent="0.35">
      <c r="L378" s="10"/>
    </row>
    <row r="379" spans="12:12" ht="15.5" x14ac:dyDescent="0.35">
      <c r="L379" s="10"/>
    </row>
    <row r="380" spans="12:12" ht="15.5" x14ac:dyDescent="0.35">
      <c r="L380" s="10"/>
    </row>
    <row r="381" spans="12:12" ht="15.5" x14ac:dyDescent="0.35">
      <c r="L381" s="10"/>
    </row>
    <row r="382" spans="12:12" ht="15.5" x14ac:dyDescent="0.35">
      <c r="L382" s="10"/>
    </row>
    <row r="383" spans="12:12" ht="15.5" x14ac:dyDescent="0.35">
      <c r="L383" s="10"/>
    </row>
    <row r="384" spans="12:12" ht="15.5" x14ac:dyDescent="0.35">
      <c r="L384" s="10"/>
    </row>
    <row r="385" spans="12:12" ht="15.5" x14ac:dyDescent="0.35">
      <c r="L385" s="10"/>
    </row>
    <row r="386" spans="12:12" ht="15.5" x14ac:dyDescent="0.35">
      <c r="L386" s="10"/>
    </row>
    <row r="387" spans="12:12" ht="15.5" x14ac:dyDescent="0.35">
      <c r="L387" s="10"/>
    </row>
    <row r="388" spans="12:12" ht="15.5" x14ac:dyDescent="0.35">
      <c r="L388" s="10"/>
    </row>
    <row r="389" spans="12:12" ht="15.5" x14ac:dyDescent="0.35">
      <c r="L389" s="10"/>
    </row>
    <row r="390" spans="12:12" ht="15.5" x14ac:dyDescent="0.35">
      <c r="L390" s="10"/>
    </row>
    <row r="391" spans="12:12" ht="15.5" x14ac:dyDescent="0.35">
      <c r="L391" s="10"/>
    </row>
    <row r="392" spans="12:12" ht="15.5" x14ac:dyDescent="0.35">
      <c r="L392" s="10"/>
    </row>
    <row r="393" spans="12:12" ht="15.5" x14ac:dyDescent="0.35">
      <c r="L393" s="10"/>
    </row>
    <row r="394" spans="12:12" ht="15.5" x14ac:dyDescent="0.35">
      <c r="L394" s="10"/>
    </row>
    <row r="395" spans="12:12" ht="15.5" x14ac:dyDescent="0.35">
      <c r="L395" s="10"/>
    </row>
    <row r="396" spans="12:12" ht="15.5" x14ac:dyDescent="0.35">
      <c r="L396" s="10"/>
    </row>
    <row r="397" spans="12:12" ht="15.5" x14ac:dyDescent="0.35">
      <c r="L397" s="10"/>
    </row>
    <row r="398" spans="12:12" ht="15.5" x14ac:dyDescent="0.35">
      <c r="L398" s="10"/>
    </row>
    <row r="399" spans="12:12" ht="15.5" x14ac:dyDescent="0.35">
      <c r="L399" s="10"/>
    </row>
    <row r="400" spans="12:12" ht="15.5" x14ac:dyDescent="0.35">
      <c r="L400" s="10"/>
    </row>
    <row r="401" spans="12:12" ht="15.5" x14ac:dyDescent="0.35">
      <c r="L401" s="10"/>
    </row>
    <row r="402" spans="12:12" ht="15.5" x14ac:dyDescent="0.35">
      <c r="L402" s="10"/>
    </row>
    <row r="403" spans="12:12" ht="15.5" x14ac:dyDescent="0.35">
      <c r="L403" s="10"/>
    </row>
    <row r="404" spans="12:12" ht="15.5" x14ac:dyDescent="0.35">
      <c r="L404" s="10"/>
    </row>
    <row r="405" spans="12:12" ht="15.5" x14ac:dyDescent="0.35">
      <c r="L405" s="10"/>
    </row>
    <row r="406" spans="12:12" ht="15.5" x14ac:dyDescent="0.35">
      <c r="L406" s="10"/>
    </row>
    <row r="407" spans="12:12" ht="15.5" x14ac:dyDescent="0.35">
      <c r="L407" s="10"/>
    </row>
    <row r="408" spans="12:12" ht="15.5" x14ac:dyDescent="0.35">
      <c r="L408" s="10"/>
    </row>
    <row r="409" spans="12:12" ht="15.5" x14ac:dyDescent="0.35">
      <c r="L409" s="10"/>
    </row>
    <row r="410" spans="12:12" ht="15.5" x14ac:dyDescent="0.35">
      <c r="L410" s="10"/>
    </row>
    <row r="411" spans="12:12" ht="15.5" x14ac:dyDescent="0.35">
      <c r="L411" s="10"/>
    </row>
    <row r="412" spans="12:12" ht="15.5" x14ac:dyDescent="0.35">
      <c r="L412" s="10"/>
    </row>
    <row r="413" spans="12:12" ht="15.5" x14ac:dyDescent="0.35">
      <c r="L413" s="10"/>
    </row>
    <row r="414" spans="12:12" ht="15.5" x14ac:dyDescent="0.35">
      <c r="L414" s="10"/>
    </row>
    <row r="415" spans="12:12" ht="15.5" x14ac:dyDescent="0.35">
      <c r="L415" s="10"/>
    </row>
    <row r="416" spans="12:12" ht="15.5" x14ac:dyDescent="0.35">
      <c r="L416" s="10"/>
    </row>
    <row r="417" spans="12:12" ht="15.5" x14ac:dyDescent="0.35">
      <c r="L417" s="10"/>
    </row>
    <row r="418" spans="12:12" ht="15.5" x14ac:dyDescent="0.35">
      <c r="L418" s="10"/>
    </row>
    <row r="419" spans="12:12" ht="15.5" x14ac:dyDescent="0.35">
      <c r="L419" s="10"/>
    </row>
    <row r="420" spans="12:12" ht="15.5" x14ac:dyDescent="0.35">
      <c r="L420" s="10"/>
    </row>
    <row r="421" spans="12:12" ht="15.5" x14ac:dyDescent="0.35">
      <c r="L421" s="10"/>
    </row>
    <row r="422" spans="12:12" ht="15.5" x14ac:dyDescent="0.35">
      <c r="L422" s="10"/>
    </row>
    <row r="423" spans="12:12" ht="15.5" x14ac:dyDescent="0.35">
      <c r="L423" s="10"/>
    </row>
    <row r="424" spans="12:12" ht="15.5" x14ac:dyDescent="0.35">
      <c r="L424" s="10"/>
    </row>
    <row r="425" spans="12:12" ht="15.5" x14ac:dyDescent="0.35">
      <c r="L425" s="10"/>
    </row>
    <row r="426" spans="12:12" ht="15.5" x14ac:dyDescent="0.35">
      <c r="L426" s="10"/>
    </row>
    <row r="427" spans="12:12" ht="15.5" x14ac:dyDescent="0.35">
      <c r="L427" s="10"/>
    </row>
    <row r="428" spans="12:12" ht="15.5" x14ac:dyDescent="0.35">
      <c r="L428" s="10"/>
    </row>
    <row r="429" spans="12:12" ht="15.5" x14ac:dyDescent="0.35">
      <c r="L429" s="10"/>
    </row>
    <row r="430" spans="12:12" ht="15.5" x14ac:dyDescent="0.35">
      <c r="L430" s="10"/>
    </row>
    <row r="431" spans="12:12" ht="15.5" x14ac:dyDescent="0.35">
      <c r="L431" s="10"/>
    </row>
    <row r="432" spans="12:12" ht="15.5" x14ac:dyDescent="0.35">
      <c r="L432" s="10"/>
    </row>
    <row r="433" spans="12:12" ht="15.5" x14ac:dyDescent="0.35">
      <c r="L433" s="10"/>
    </row>
    <row r="434" spans="12:12" ht="15.5" x14ac:dyDescent="0.35">
      <c r="L434" s="10"/>
    </row>
    <row r="435" spans="12:12" ht="15.5" x14ac:dyDescent="0.35">
      <c r="L435" s="10"/>
    </row>
    <row r="436" spans="12:12" ht="15.5" x14ac:dyDescent="0.35">
      <c r="L436" s="10"/>
    </row>
    <row r="437" spans="12:12" ht="15.5" x14ac:dyDescent="0.35">
      <c r="L437" s="10"/>
    </row>
    <row r="438" spans="12:12" ht="15.5" x14ac:dyDescent="0.35">
      <c r="L438" s="10"/>
    </row>
    <row r="439" spans="12:12" ht="15.5" x14ac:dyDescent="0.35">
      <c r="L439" s="10"/>
    </row>
    <row r="440" spans="12:12" ht="15.5" x14ac:dyDescent="0.35">
      <c r="L440" s="10"/>
    </row>
    <row r="441" spans="12:12" ht="15.5" x14ac:dyDescent="0.35">
      <c r="L441" s="10"/>
    </row>
    <row r="442" spans="12:12" ht="15.5" x14ac:dyDescent="0.35">
      <c r="L442" s="10"/>
    </row>
    <row r="443" spans="12:12" ht="15.5" x14ac:dyDescent="0.35">
      <c r="L443" s="10"/>
    </row>
    <row r="444" spans="12:12" ht="15.5" x14ac:dyDescent="0.35">
      <c r="L444" s="10"/>
    </row>
    <row r="445" spans="12:12" ht="15.5" x14ac:dyDescent="0.35">
      <c r="L445" s="10"/>
    </row>
    <row r="446" spans="12:12" ht="15.5" x14ac:dyDescent="0.35">
      <c r="L446" s="10"/>
    </row>
    <row r="447" spans="12:12" ht="15.5" x14ac:dyDescent="0.35">
      <c r="L447" s="10"/>
    </row>
    <row r="448" spans="12:12" ht="15.5" x14ac:dyDescent="0.35">
      <c r="L448" s="10"/>
    </row>
    <row r="449" spans="12:12" ht="15.5" x14ac:dyDescent="0.35">
      <c r="L449" s="10"/>
    </row>
    <row r="450" spans="12:12" ht="15.5" x14ac:dyDescent="0.35">
      <c r="L450" s="10"/>
    </row>
    <row r="451" spans="12:12" ht="15.5" x14ac:dyDescent="0.35">
      <c r="L451" s="10"/>
    </row>
    <row r="452" spans="12:12" ht="15.5" x14ac:dyDescent="0.35">
      <c r="L452" s="10"/>
    </row>
    <row r="453" spans="12:12" ht="15.5" x14ac:dyDescent="0.35">
      <c r="L453" s="10"/>
    </row>
    <row r="454" spans="12:12" ht="15.5" x14ac:dyDescent="0.35">
      <c r="L454" s="10"/>
    </row>
    <row r="455" spans="12:12" ht="15.5" x14ac:dyDescent="0.35">
      <c r="L455" s="10"/>
    </row>
    <row r="456" spans="12:12" ht="15.5" x14ac:dyDescent="0.35">
      <c r="L456" s="10"/>
    </row>
    <row r="457" spans="12:12" ht="15.5" x14ac:dyDescent="0.35">
      <c r="L457" s="10"/>
    </row>
    <row r="458" spans="12:12" ht="15.5" x14ac:dyDescent="0.35">
      <c r="L458" s="10"/>
    </row>
    <row r="459" spans="12:12" ht="15.5" x14ac:dyDescent="0.35">
      <c r="L459" s="10"/>
    </row>
    <row r="460" spans="12:12" ht="15.5" x14ac:dyDescent="0.35">
      <c r="L460" s="10"/>
    </row>
    <row r="461" spans="12:12" ht="15.5" x14ac:dyDescent="0.35">
      <c r="L461" s="10"/>
    </row>
    <row r="462" spans="12:12" ht="15.5" x14ac:dyDescent="0.35">
      <c r="L462" s="10"/>
    </row>
    <row r="463" spans="12:12" ht="15.5" x14ac:dyDescent="0.35">
      <c r="L463" s="10"/>
    </row>
    <row r="464" spans="12:12" ht="15.5" x14ac:dyDescent="0.35">
      <c r="L464" s="10"/>
    </row>
    <row r="465" spans="12:12" ht="15.5" x14ac:dyDescent="0.35">
      <c r="L465" s="10"/>
    </row>
    <row r="466" spans="12:12" ht="15.5" x14ac:dyDescent="0.35">
      <c r="L466" s="10"/>
    </row>
    <row r="467" spans="12:12" ht="15.5" x14ac:dyDescent="0.35">
      <c r="L467" s="10"/>
    </row>
    <row r="468" spans="12:12" ht="15.5" x14ac:dyDescent="0.35">
      <c r="L468" s="10"/>
    </row>
    <row r="469" spans="12:12" ht="15.5" x14ac:dyDescent="0.35">
      <c r="L469" s="10"/>
    </row>
    <row r="470" spans="12:12" ht="15.5" x14ac:dyDescent="0.35">
      <c r="L470" s="10"/>
    </row>
    <row r="471" spans="12:12" ht="15.5" x14ac:dyDescent="0.35">
      <c r="L471" s="10"/>
    </row>
    <row r="472" spans="12:12" ht="15.5" x14ac:dyDescent="0.35">
      <c r="L472" s="10"/>
    </row>
    <row r="473" spans="12:12" ht="15.5" x14ac:dyDescent="0.35">
      <c r="L473" s="10"/>
    </row>
    <row r="474" spans="12:12" ht="15.5" x14ac:dyDescent="0.35">
      <c r="L474" s="10"/>
    </row>
    <row r="475" spans="12:12" ht="15.5" x14ac:dyDescent="0.35">
      <c r="L475" s="10"/>
    </row>
    <row r="476" spans="12:12" ht="15.5" x14ac:dyDescent="0.35">
      <c r="L476" s="10"/>
    </row>
    <row r="477" spans="12:12" ht="15.5" x14ac:dyDescent="0.35">
      <c r="L477" s="10"/>
    </row>
    <row r="478" spans="12:12" ht="15.5" x14ac:dyDescent="0.35">
      <c r="L478" s="10"/>
    </row>
    <row r="479" spans="12:12" ht="15.5" x14ac:dyDescent="0.35">
      <c r="L479" s="10"/>
    </row>
    <row r="480" spans="12:12" ht="15.5" x14ac:dyDescent="0.35">
      <c r="L480" s="10"/>
    </row>
    <row r="481" spans="12:12" ht="15.5" x14ac:dyDescent="0.35">
      <c r="L481" s="10"/>
    </row>
    <row r="482" spans="12:12" ht="15.5" x14ac:dyDescent="0.35">
      <c r="L482" s="10"/>
    </row>
    <row r="483" spans="12:12" ht="15.5" x14ac:dyDescent="0.35">
      <c r="L483" s="10"/>
    </row>
    <row r="484" spans="12:12" ht="15.5" x14ac:dyDescent="0.35">
      <c r="L484" s="10"/>
    </row>
    <row r="485" spans="12:12" ht="15.5" x14ac:dyDescent="0.35">
      <c r="L485" s="10"/>
    </row>
    <row r="486" spans="12:12" ht="15.5" x14ac:dyDescent="0.35">
      <c r="L486" s="10"/>
    </row>
    <row r="487" spans="12:12" ht="15.5" x14ac:dyDescent="0.35">
      <c r="L487" s="10"/>
    </row>
    <row r="488" spans="12:12" ht="15.5" x14ac:dyDescent="0.35">
      <c r="L488" s="10"/>
    </row>
    <row r="489" spans="12:12" ht="15.5" x14ac:dyDescent="0.35">
      <c r="L489" s="10"/>
    </row>
    <row r="490" spans="12:12" ht="15.5" x14ac:dyDescent="0.35">
      <c r="L490" s="10"/>
    </row>
    <row r="491" spans="12:12" ht="15.5" x14ac:dyDescent="0.35">
      <c r="L491" s="10"/>
    </row>
    <row r="492" spans="12:12" ht="15.5" x14ac:dyDescent="0.35">
      <c r="L492" s="10"/>
    </row>
    <row r="493" spans="12:12" ht="15.5" x14ac:dyDescent="0.35">
      <c r="L493" s="10"/>
    </row>
    <row r="494" spans="12:12" ht="15.5" x14ac:dyDescent="0.35">
      <c r="L494" s="10"/>
    </row>
    <row r="495" spans="12:12" ht="15.5" x14ac:dyDescent="0.35">
      <c r="L495" s="10"/>
    </row>
    <row r="496" spans="12:12" ht="15.5" x14ac:dyDescent="0.35">
      <c r="L496" s="10"/>
    </row>
    <row r="497" spans="12:12" ht="15.5" x14ac:dyDescent="0.35">
      <c r="L497" s="10"/>
    </row>
    <row r="498" spans="12:12" ht="15.5" x14ac:dyDescent="0.35">
      <c r="L498" s="10"/>
    </row>
    <row r="499" spans="12:12" ht="15.5" x14ac:dyDescent="0.35">
      <c r="L499" s="10"/>
    </row>
    <row r="500" spans="12:12" ht="15.5" x14ac:dyDescent="0.35">
      <c r="L500" s="10"/>
    </row>
    <row r="501" spans="12:12" ht="15.5" x14ac:dyDescent="0.35">
      <c r="L501" s="10"/>
    </row>
    <row r="502" spans="12:12" ht="15.5" x14ac:dyDescent="0.35">
      <c r="L502" s="10"/>
    </row>
    <row r="503" spans="12:12" ht="15.5" x14ac:dyDescent="0.35">
      <c r="L503" s="10"/>
    </row>
    <row r="504" spans="12:12" ht="15.5" x14ac:dyDescent="0.35">
      <c r="L504" s="10"/>
    </row>
    <row r="505" spans="12:12" ht="15.5" x14ac:dyDescent="0.35">
      <c r="L505" s="10"/>
    </row>
    <row r="506" spans="12:12" ht="15.5" x14ac:dyDescent="0.35">
      <c r="L506" s="10"/>
    </row>
    <row r="507" spans="12:12" ht="15.5" x14ac:dyDescent="0.35">
      <c r="L507" s="10"/>
    </row>
    <row r="508" spans="12:12" ht="15.5" x14ac:dyDescent="0.35">
      <c r="L508" s="10"/>
    </row>
    <row r="509" spans="12:12" ht="15.5" x14ac:dyDescent="0.35">
      <c r="L509" s="10"/>
    </row>
    <row r="510" spans="12:12" ht="15.5" x14ac:dyDescent="0.35">
      <c r="L510" s="10"/>
    </row>
    <row r="511" spans="12:12" ht="15.5" x14ac:dyDescent="0.35">
      <c r="L511" s="10"/>
    </row>
    <row r="512" spans="12:12" ht="15.5" x14ac:dyDescent="0.35">
      <c r="L512" s="10"/>
    </row>
    <row r="513" spans="12:12" ht="15.5" x14ac:dyDescent="0.35">
      <c r="L513" s="10"/>
    </row>
    <row r="514" spans="12:12" ht="15.5" x14ac:dyDescent="0.35">
      <c r="L514" s="10"/>
    </row>
    <row r="515" spans="12:12" ht="15.5" x14ac:dyDescent="0.35">
      <c r="L515" s="10"/>
    </row>
    <row r="516" spans="12:12" ht="15.5" x14ac:dyDescent="0.35">
      <c r="L516" s="10"/>
    </row>
    <row r="517" spans="12:12" ht="15.5" x14ac:dyDescent="0.35">
      <c r="L517" s="10"/>
    </row>
    <row r="518" spans="12:12" ht="15.5" x14ac:dyDescent="0.35">
      <c r="L518" s="10"/>
    </row>
    <row r="519" spans="12:12" ht="15.5" x14ac:dyDescent="0.35">
      <c r="L519" s="10"/>
    </row>
    <row r="520" spans="12:12" ht="15.5" x14ac:dyDescent="0.35">
      <c r="L520" s="10"/>
    </row>
    <row r="521" spans="12:12" ht="15.5" x14ac:dyDescent="0.35">
      <c r="L521" s="10"/>
    </row>
    <row r="522" spans="12:12" ht="15.5" x14ac:dyDescent="0.35">
      <c r="L522" s="10"/>
    </row>
    <row r="523" spans="12:12" ht="15.5" x14ac:dyDescent="0.35">
      <c r="L523" s="10"/>
    </row>
    <row r="524" spans="12:12" ht="15.5" x14ac:dyDescent="0.35">
      <c r="L524" s="10"/>
    </row>
    <row r="525" spans="12:12" ht="15.5" x14ac:dyDescent="0.35">
      <c r="L525" s="10"/>
    </row>
    <row r="526" spans="12:12" ht="15.5" x14ac:dyDescent="0.35">
      <c r="L526" s="10"/>
    </row>
    <row r="527" spans="12:12" ht="15.5" x14ac:dyDescent="0.35">
      <c r="L527" s="10"/>
    </row>
    <row r="528" spans="12:12" ht="15.5" x14ac:dyDescent="0.35">
      <c r="L528" s="10"/>
    </row>
    <row r="529" spans="12:12" ht="15.5" x14ac:dyDescent="0.35">
      <c r="L529" s="10"/>
    </row>
    <row r="530" spans="12:12" ht="15.5" x14ac:dyDescent="0.35">
      <c r="L530" s="10"/>
    </row>
    <row r="531" spans="12:12" ht="15.5" x14ac:dyDescent="0.35">
      <c r="L531" s="10"/>
    </row>
    <row r="532" spans="12:12" ht="15.5" x14ac:dyDescent="0.35">
      <c r="L532" s="10"/>
    </row>
    <row r="533" spans="12:12" ht="15.5" x14ac:dyDescent="0.35">
      <c r="L533" s="10"/>
    </row>
    <row r="534" spans="12:12" ht="15.5" x14ac:dyDescent="0.35">
      <c r="L534" s="10"/>
    </row>
    <row r="535" spans="12:12" ht="15.5" x14ac:dyDescent="0.35">
      <c r="L535" s="10"/>
    </row>
    <row r="536" spans="12:12" ht="15.5" x14ac:dyDescent="0.35">
      <c r="L536" s="10"/>
    </row>
    <row r="537" spans="12:12" ht="15.5" x14ac:dyDescent="0.35">
      <c r="L537" s="10"/>
    </row>
    <row r="538" spans="12:12" ht="15.5" x14ac:dyDescent="0.35">
      <c r="L538" s="10"/>
    </row>
    <row r="539" spans="12:12" ht="15.5" x14ac:dyDescent="0.35">
      <c r="L539" s="10"/>
    </row>
    <row r="540" spans="12:12" ht="15.5" x14ac:dyDescent="0.35">
      <c r="L540" s="10"/>
    </row>
    <row r="541" spans="12:12" ht="15.5" x14ac:dyDescent="0.35">
      <c r="L541" s="10"/>
    </row>
    <row r="542" spans="12:12" ht="15.5" x14ac:dyDescent="0.35">
      <c r="L542" s="10"/>
    </row>
    <row r="543" spans="12:12" ht="15.5" x14ac:dyDescent="0.35">
      <c r="L543" s="10"/>
    </row>
    <row r="544" spans="12:12" ht="15.5" x14ac:dyDescent="0.35">
      <c r="L544" s="10"/>
    </row>
    <row r="545" spans="12:12" ht="15.5" x14ac:dyDescent="0.35">
      <c r="L545" s="10"/>
    </row>
    <row r="546" spans="12:12" ht="15.5" x14ac:dyDescent="0.35">
      <c r="L546" s="10"/>
    </row>
    <row r="547" spans="12:12" ht="15.5" x14ac:dyDescent="0.35">
      <c r="L547" s="10"/>
    </row>
    <row r="548" spans="12:12" ht="15.5" x14ac:dyDescent="0.35">
      <c r="L548" s="10"/>
    </row>
    <row r="549" spans="12:12" ht="15.5" x14ac:dyDescent="0.35">
      <c r="L549" s="10"/>
    </row>
    <row r="550" spans="12:12" ht="15.5" x14ac:dyDescent="0.35">
      <c r="L550" s="10"/>
    </row>
    <row r="551" spans="12:12" ht="15.5" x14ac:dyDescent="0.35">
      <c r="L551" s="10"/>
    </row>
    <row r="552" spans="12:12" ht="15.5" x14ac:dyDescent="0.35">
      <c r="L552" s="10"/>
    </row>
    <row r="553" spans="12:12" ht="15.5" x14ac:dyDescent="0.35">
      <c r="L553" s="10"/>
    </row>
    <row r="554" spans="12:12" ht="15.5" x14ac:dyDescent="0.35">
      <c r="L554" s="10"/>
    </row>
    <row r="555" spans="12:12" ht="15.5" x14ac:dyDescent="0.35">
      <c r="L555" s="10"/>
    </row>
    <row r="556" spans="12:12" ht="15.5" x14ac:dyDescent="0.35">
      <c r="L556" s="10"/>
    </row>
    <row r="557" spans="12:12" ht="15.5" x14ac:dyDescent="0.35">
      <c r="L557" s="10"/>
    </row>
    <row r="558" spans="12:12" ht="15.5" x14ac:dyDescent="0.35">
      <c r="L558" s="10"/>
    </row>
    <row r="559" spans="12:12" ht="15.5" x14ac:dyDescent="0.35">
      <c r="L559" s="10"/>
    </row>
    <row r="560" spans="12:12" ht="15.5" x14ac:dyDescent="0.35">
      <c r="L560" s="10"/>
    </row>
    <row r="561" spans="12:12" ht="15.5" x14ac:dyDescent="0.35">
      <c r="L561" s="10"/>
    </row>
    <row r="562" spans="12:12" ht="15.5" x14ac:dyDescent="0.35">
      <c r="L562" s="10"/>
    </row>
    <row r="563" spans="12:12" ht="15.5" x14ac:dyDescent="0.35">
      <c r="L563" s="10"/>
    </row>
    <row r="564" spans="12:12" ht="15.5" x14ac:dyDescent="0.35">
      <c r="L564" s="10"/>
    </row>
    <row r="565" spans="12:12" ht="15.5" x14ac:dyDescent="0.35">
      <c r="L565" s="10"/>
    </row>
    <row r="566" spans="12:12" ht="15.5" x14ac:dyDescent="0.35">
      <c r="L566" s="10"/>
    </row>
    <row r="567" spans="12:12" ht="15.5" x14ac:dyDescent="0.35">
      <c r="L567" s="10"/>
    </row>
    <row r="568" spans="12:12" ht="15.5" x14ac:dyDescent="0.35">
      <c r="L568" s="10"/>
    </row>
    <row r="569" spans="12:12" ht="15.5" x14ac:dyDescent="0.35">
      <c r="L569" s="10"/>
    </row>
    <row r="570" spans="12:12" ht="15.5" x14ac:dyDescent="0.35">
      <c r="L570" s="10"/>
    </row>
    <row r="571" spans="12:12" ht="15.5" x14ac:dyDescent="0.35">
      <c r="L571" s="10"/>
    </row>
    <row r="572" spans="12:12" ht="15.5" x14ac:dyDescent="0.35">
      <c r="L572" s="10"/>
    </row>
    <row r="573" spans="12:12" ht="15.5" x14ac:dyDescent="0.35">
      <c r="L573" s="10"/>
    </row>
    <row r="574" spans="12:12" ht="15.5" x14ac:dyDescent="0.35">
      <c r="L574" s="10"/>
    </row>
    <row r="575" spans="12:12" ht="15.5" x14ac:dyDescent="0.35">
      <c r="L575" s="10"/>
    </row>
    <row r="576" spans="12:12" ht="15.5" x14ac:dyDescent="0.35">
      <c r="L576" s="10"/>
    </row>
    <row r="577" spans="12:12" ht="15.5" x14ac:dyDescent="0.35">
      <c r="L577" s="10"/>
    </row>
    <row r="578" spans="12:12" ht="15.5" x14ac:dyDescent="0.35">
      <c r="L578" s="10"/>
    </row>
    <row r="579" spans="12:12" ht="15.5" x14ac:dyDescent="0.35">
      <c r="L579" s="10"/>
    </row>
    <row r="580" spans="12:12" ht="15.5" x14ac:dyDescent="0.35">
      <c r="L580" s="10"/>
    </row>
    <row r="581" spans="12:12" ht="15.5" x14ac:dyDescent="0.35">
      <c r="L581" s="10"/>
    </row>
    <row r="582" spans="12:12" ht="15.5" x14ac:dyDescent="0.35">
      <c r="L582" s="10"/>
    </row>
    <row r="583" spans="12:12" ht="15.5" x14ac:dyDescent="0.35">
      <c r="L583" s="10"/>
    </row>
    <row r="584" spans="12:12" ht="15.5" x14ac:dyDescent="0.35">
      <c r="L584" s="10"/>
    </row>
    <row r="585" spans="12:12" ht="15.5" x14ac:dyDescent="0.35">
      <c r="L585" s="10"/>
    </row>
    <row r="586" spans="12:12" ht="15.5" x14ac:dyDescent="0.35">
      <c r="L586" s="10"/>
    </row>
    <row r="587" spans="12:12" ht="15.5" x14ac:dyDescent="0.35">
      <c r="L587" s="10"/>
    </row>
    <row r="588" spans="12:12" ht="15.5" x14ac:dyDescent="0.35">
      <c r="L588" s="10"/>
    </row>
    <row r="589" spans="12:12" ht="15.5" x14ac:dyDescent="0.35">
      <c r="L589" s="10"/>
    </row>
    <row r="590" spans="12:12" ht="15.5" x14ac:dyDescent="0.35">
      <c r="L590" s="10"/>
    </row>
    <row r="591" spans="12:12" ht="15.5" x14ac:dyDescent="0.35">
      <c r="L591" s="10"/>
    </row>
    <row r="592" spans="12:12" ht="15.5" x14ac:dyDescent="0.35">
      <c r="L592" s="10"/>
    </row>
    <row r="593" spans="12:12" ht="15.5" x14ac:dyDescent="0.35">
      <c r="L593" s="10"/>
    </row>
    <row r="594" spans="12:12" ht="15.5" x14ac:dyDescent="0.35">
      <c r="L594" s="10"/>
    </row>
    <row r="595" spans="12:12" ht="15.5" x14ac:dyDescent="0.35">
      <c r="L595" s="10"/>
    </row>
    <row r="596" spans="12:12" ht="15.5" x14ac:dyDescent="0.35">
      <c r="L596" s="10"/>
    </row>
    <row r="597" spans="12:12" ht="15.5" x14ac:dyDescent="0.35">
      <c r="L597" s="10"/>
    </row>
    <row r="598" spans="12:12" ht="15.5" x14ac:dyDescent="0.35">
      <c r="L598" s="10"/>
    </row>
    <row r="599" spans="12:12" ht="15.5" x14ac:dyDescent="0.35">
      <c r="L599" s="10"/>
    </row>
    <row r="600" spans="12:12" ht="15.5" x14ac:dyDescent="0.35">
      <c r="L600" s="10"/>
    </row>
    <row r="601" spans="12:12" ht="15.5" x14ac:dyDescent="0.35">
      <c r="L601" s="10"/>
    </row>
    <row r="602" spans="12:12" ht="15.5" x14ac:dyDescent="0.35">
      <c r="L602" s="10"/>
    </row>
    <row r="603" spans="12:12" ht="15.5" x14ac:dyDescent="0.35">
      <c r="L603" s="10"/>
    </row>
    <row r="604" spans="12:12" ht="15.5" x14ac:dyDescent="0.35">
      <c r="L604" s="10"/>
    </row>
    <row r="605" spans="12:12" ht="15.5" x14ac:dyDescent="0.35">
      <c r="L605" s="10"/>
    </row>
    <row r="606" spans="12:12" ht="15.5" x14ac:dyDescent="0.35">
      <c r="L606" s="10"/>
    </row>
    <row r="607" spans="12:12" ht="15.5" x14ac:dyDescent="0.35">
      <c r="L607" s="10"/>
    </row>
    <row r="608" spans="12:12" ht="15.5" x14ac:dyDescent="0.35">
      <c r="L608" s="10"/>
    </row>
    <row r="609" spans="12:12" ht="15.5" x14ac:dyDescent="0.35">
      <c r="L609" s="10"/>
    </row>
    <row r="610" spans="12:12" ht="15.5" x14ac:dyDescent="0.35">
      <c r="L610" s="10"/>
    </row>
    <row r="611" spans="12:12" ht="15.5" x14ac:dyDescent="0.35">
      <c r="L611" s="10"/>
    </row>
    <row r="612" spans="12:12" ht="15.5" x14ac:dyDescent="0.35">
      <c r="L612" s="10"/>
    </row>
    <row r="613" spans="12:12" ht="15.5" x14ac:dyDescent="0.35">
      <c r="L613" s="10"/>
    </row>
    <row r="614" spans="12:12" ht="15.5" x14ac:dyDescent="0.35">
      <c r="L614" s="10"/>
    </row>
    <row r="615" spans="12:12" ht="15.5" x14ac:dyDescent="0.35">
      <c r="L615" s="10"/>
    </row>
    <row r="616" spans="12:12" ht="15.5" x14ac:dyDescent="0.35">
      <c r="L616" s="10"/>
    </row>
    <row r="617" spans="12:12" ht="15.5" x14ac:dyDescent="0.35">
      <c r="L617" s="10"/>
    </row>
    <row r="618" spans="12:12" ht="15.5" x14ac:dyDescent="0.35">
      <c r="L618" s="10"/>
    </row>
    <row r="619" spans="12:12" ht="15.5" x14ac:dyDescent="0.35">
      <c r="L619" s="10"/>
    </row>
    <row r="620" spans="12:12" ht="15.5" x14ac:dyDescent="0.35">
      <c r="L620" s="10"/>
    </row>
    <row r="621" spans="12:12" ht="15.5" x14ac:dyDescent="0.35">
      <c r="L621" s="10"/>
    </row>
    <row r="622" spans="12:12" ht="15.5" x14ac:dyDescent="0.35">
      <c r="L622" s="10"/>
    </row>
    <row r="623" spans="12:12" ht="15.5" x14ac:dyDescent="0.35">
      <c r="L623" s="10"/>
    </row>
    <row r="624" spans="12:12" ht="15.5" x14ac:dyDescent="0.35">
      <c r="L624" s="10"/>
    </row>
    <row r="625" spans="12:12" ht="15.5" x14ac:dyDescent="0.35">
      <c r="L625" s="10"/>
    </row>
    <row r="626" spans="12:12" ht="15.5" x14ac:dyDescent="0.35">
      <c r="L626" s="10"/>
    </row>
    <row r="627" spans="12:12" ht="15.5" x14ac:dyDescent="0.35">
      <c r="L627" s="10"/>
    </row>
    <row r="628" spans="12:12" ht="15.5" x14ac:dyDescent="0.35">
      <c r="L628" s="10"/>
    </row>
    <row r="629" spans="12:12" ht="15.5" x14ac:dyDescent="0.35">
      <c r="L629" s="10"/>
    </row>
    <row r="630" spans="12:12" ht="15.5" x14ac:dyDescent="0.35">
      <c r="L630" s="10"/>
    </row>
    <row r="631" spans="12:12" ht="15.5" x14ac:dyDescent="0.35">
      <c r="L631" s="10"/>
    </row>
    <row r="632" spans="12:12" ht="15.5" x14ac:dyDescent="0.35">
      <c r="L632" s="10"/>
    </row>
    <row r="633" spans="12:12" ht="15.5" x14ac:dyDescent="0.35">
      <c r="L633" s="10"/>
    </row>
    <row r="634" spans="12:12" ht="15.5" x14ac:dyDescent="0.35">
      <c r="L634" s="10"/>
    </row>
    <row r="635" spans="12:12" ht="15.5" x14ac:dyDescent="0.35">
      <c r="L635" s="10"/>
    </row>
    <row r="636" spans="12:12" ht="15.5" x14ac:dyDescent="0.35">
      <c r="L636" s="10"/>
    </row>
    <row r="637" spans="12:12" ht="15.5" x14ac:dyDescent="0.35">
      <c r="L637" s="10"/>
    </row>
    <row r="638" spans="12:12" ht="15.5" x14ac:dyDescent="0.35">
      <c r="L638" s="10"/>
    </row>
    <row r="639" spans="12:12" ht="15.5" x14ac:dyDescent="0.35">
      <c r="L639" s="10"/>
    </row>
    <row r="640" spans="12:12" ht="15.5" x14ac:dyDescent="0.35">
      <c r="L640" s="10"/>
    </row>
    <row r="641" spans="12:12" ht="15.5" x14ac:dyDescent="0.35">
      <c r="L641" s="10"/>
    </row>
    <row r="642" spans="12:12" ht="15.5" x14ac:dyDescent="0.35">
      <c r="L642" s="10"/>
    </row>
    <row r="643" spans="12:12" ht="15.5" x14ac:dyDescent="0.35">
      <c r="L643" s="10"/>
    </row>
    <row r="644" spans="12:12" ht="15.5" x14ac:dyDescent="0.35">
      <c r="L644" s="10"/>
    </row>
    <row r="645" spans="12:12" ht="15.5" x14ac:dyDescent="0.35">
      <c r="L645" s="10"/>
    </row>
    <row r="646" spans="12:12" ht="15.5" x14ac:dyDescent="0.35">
      <c r="L646" s="10"/>
    </row>
    <row r="647" spans="12:12" ht="15.5" x14ac:dyDescent="0.35">
      <c r="L647" s="10"/>
    </row>
    <row r="648" spans="12:12" ht="15.5" x14ac:dyDescent="0.35">
      <c r="L648" s="10"/>
    </row>
    <row r="649" spans="12:12" ht="15.5" x14ac:dyDescent="0.35">
      <c r="L649" s="10"/>
    </row>
    <row r="650" spans="12:12" ht="15.5" x14ac:dyDescent="0.35">
      <c r="L650" s="10"/>
    </row>
    <row r="651" spans="12:12" ht="15.5" x14ac:dyDescent="0.35">
      <c r="L651" s="10"/>
    </row>
    <row r="652" spans="12:12" ht="15.5" x14ac:dyDescent="0.35">
      <c r="L652" s="10"/>
    </row>
    <row r="653" spans="12:12" ht="15.5" x14ac:dyDescent="0.35">
      <c r="L653" s="10"/>
    </row>
    <row r="654" spans="12:12" ht="15.5" x14ac:dyDescent="0.35">
      <c r="L654" s="10"/>
    </row>
    <row r="655" spans="12:12" ht="15.5" x14ac:dyDescent="0.35">
      <c r="L655" s="10"/>
    </row>
    <row r="656" spans="12:12" ht="15.5" x14ac:dyDescent="0.35">
      <c r="L656" s="10"/>
    </row>
    <row r="657" spans="12:12" ht="15.5" x14ac:dyDescent="0.35">
      <c r="L657" s="10"/>
    </row>
    <row r="658" spans="12:12" ht="15.5" x14ac:dyDescent="0.35">
      <c r="L658" s="10"/>
    </row>
    <row r="659" spans="12:12" ht="15.5" x14ac:dyDescent="0.35">
      <c r="L659" s="10"/>
    </row>
    <row r="660" spans="12:12" ht="15.5" x14ac:dyDescent="0.35">
      <c r="L660" s="10"/>
    </row>
    <row r="661" spans="12:12" ht="15.5" x14ac:dyDescent="0.35">
      <c r="L661" s="10"/>
    </row>
    <row r="662" spans="12:12" ht="15.5" x14ac:dyDescent="0.35">
      <c r="L662" s="10"/>
    </row>
    <row r="663" spans="12:12" ht="15.5" x14ac:dyDescent="0.35">
      <c r="L663" s="10"/>
    </row>
    <row r="664" spans="12:12" ht="15.5" x14ac:dyDescent="0.35">
      <c r="L664" s="10"/>
    </row>
    <row r="665" spans="12:12" ht="15.5" x14ac:dyDescent="0.35">
      <c r="L665" s="10"/>
    </row>
    <row r="666" spans="12:12" ht="15.5" x14ac:dyDescent="0.35">
      <c r="L666" s="10"/>
    </row>
    <row r="667" spans="12:12" ht="15.5" x14ac:dyDescent="0.35">
      <c r="L667" s="10"/>
    </row>
    <row r="668" spans="12:12" ht="15.5" x14ac:dyDescent="0.35">
      <c r="L668" s="10"/>
    </row>
    <row r="669" spans="12:12" ht="15.5" x14ac:dyDescent="0.35">
      <c r="L669" s="10"/>
    </row>
    <row r="670" spans="12:12" ht="15.5" x14ac:dyDescent="0.35">
      <c r="L670" s="10"/>
    </row>
    <row r="671" spans="12:12" ht="15.5" x14ac:dyDescent="0.35">
      <c r="L671" s="10"/>
    </row>
    <row r="672" spans="12:12" ht="15.5" x14ac:dyDescent="0.35">
      <c r="L672" s="10"/>
    </row>
    <row r="673" spans="12:12" ht="15.5" x14ac:dyDescent="0.35">
      <c r="L673" s="10"/>
    </row>
    <row r="674" spans="12:12" ht="15.5" x14ac:dyDescent="0.35">
      <c r="L674" s="10"/>
    </row>
    <row r="675" spans="12:12" ht="15.5" x14ac:dyDescent="0.35">
      <c r="L675" s="10"/>
    </row>
    <row r="676" spans="12:12" ht="15.5" x14ac:dyDescent="0.35">
      <c r="L676" s="10"/>
    </row>
    <row r="677" spans="12:12" ht="15.5" x14ac:dyDescent="0.35">
      <c r="L677" s="10"/>
    </row>
    <row r="678" spans="12:12" ht="15.5" x14ac:dyDescent="0.35">
      <c r="L678" s="10"/>
    </row>
    <row r="679" spans="12:12" ht="15.5" x14ac:dyDescent="0.35">
      <c r="L679" s="10"/>
    </row>
    <row r="680" spans="12:12" ht="15.5" x14ac:dyDescent="0.35">
      <c r="L680" s="10"/>
    </row>
    <row r="681" spans="12:12" ht="15.5" x14ac:dyDescent="0.35">
      <c r="L681" s="10"/>
    </row>
    <row r="682" spans="12:12" ht="15.5" x14ac:dyDescent="0.35">
      <c r="L682" s="10"/>
    </row>
    <row r="683" spans="12:12" ht="15.5" x14ac:dyDescent="0.35">
      <c r="L683" s="10"/>
    </row>
    <row r="684" spans="12:12" ht="15.5" x14ac:dyDescent="0.35">
      <c r="L684" s="10"/>
    </row>
    <row r="685" spans="12:12" ht="15.5" x14ac:dyDescent="0.35">
      <c r="L685" s="10"/>
    </row>
    <row r="686" spans="12:12" ht="15.5" x14ac:dyDescent="0.35">
      <c r="L686" s="10"/>
    </row>
    <row r="687" spans="12:12" ht="15.5" x14ac:dyDescent="0.35">
      <c r="L687" s="10"/>
    </row>
    <row r="688" spans="12:12" ht="15.5" x14ac:dyDescent="0.35">
      <c r="L688" s="10"/>
    </row>
    <row r="689" spans="12:12" ht="15.5" x14ac:dyDescent="0.35">
      <c r="L689" s="10"/>
    </row>
    <row r="690" spans="12:12" ht="15.5" x14ac:dyDescent="0.35">
      <c r="L690" s="10"/>
    </row>
    <row r="691" spans="12:12" ht="15.5" x14ac:dyDescent="0.35">
      <c r="L691" s="10"/>
    </row>
    <row r="692" spans="12:12" ht="15.5" x14ac:dyDescent="0.35">
      <c r="L692" s="10"/>
    </row>
    <row r="693" spans="12:12" ht="15.5" x14ac:dyDescent="0.35">
      <c r="L693" s="10"/>
    </row>
    <row r="694" spans="12:12" ht="15.5" x14ac:dyDescent="0.35">
      <c r="L694" s="10"/>
    </row>
    <row r="695" spans="12:12" ht="15.5" x14ac:dyDescent="0.35">
      <c r="L695" s="10"/>
    </row>
    <row r="696" spans="12:12" ht="15.5" x14ac:dyDescent="0.35">
      <c r="L696" s="10"/>
    </row>
    <row r="697" spans="12:12" ht="15.5" x14ac:dyDescent="0.35">
      <c r="L697" s="10"/>
    </row>
    <row r="698" spans="12:12" ht="15.5" x14ac:dyDescent="0.35">
      <c r="L698" s="10"/>
    </row>
    <row r="699" spans="12:12" ht="15.5" x14ac:dyDescent="0.35">
      <c r="L699" s="10"/>
    </row>
    <row r="700" spans="12:12" ht="15.5" x14ac:dyDescent="0.35">
      <c r="L700" s="10"/>
    </row>
    <row r="701" spans="12:12" ht="15.5" x14ac:dyDescent="0.35">
      <c r="L701" s="10"/>
    </row>
    <row r="702" spans="12:12" ht="15.5" x14ac:dyDescent="0.35">
      <c r="L702" s="10"/>
    </row>
    <row r="703" spans="12:12" ht="15.5" x14ac:dyDescent="0.35">
      <c r="L703" s="10"/>
    </row>
    <row r="704" spans="12:12" ht="15.5" x14ac:dyDescent="0.35">
      <c r="L704" s="10"/>
    </row>
    <row r="705" spans="12:12" ht="15.5" x14ac:dyDescent="0.35">
      <c r="L705" s="10"/>
    </row>
    <row r="706" spans="12:12" ht="15.5" x14ac:dyDescent="0.35">
      <c r="L706" s="10"/>
    </row>
    <row r="707" spans="12:12" ht="15.5" x14ac:dyDescent="0.35">
      <c r="L707" s="10"/>
    </row>
    <row r="708" spans="12:12" ht="15.5" x14ac:dyDescent="0.35">
      <c r="L708" s="10"/>
    </row>
    <row r="709" spans="12:12" ht="15.5" x14ac:dyDescent="0.35">
      <c r="L709" s="10"/>
    </row>
    <row r="710" spans="12:12" ht="15.5" x14ac:dyDescent="0.35">
      <c r="L710" s="10"/>
    </row>
    <row r="711" spans="12:12" ht="15.5" x14ac:dyDescent="0.35">
      <c r="L711" s="10"/>
    </row>
    <row r="712" spans="12:12" ht="15.5" x14ac:dyDescent="0.35">
      <c r="L712" s="10"/>
    </row>
    <row r="713" spans="12:12" ht="15.5" x14ac:dyDescent="0.35">
      <c r="L713" s="10"/>
    </row>
    <row r="714" spans="12:12" ht="15.5" x14ac:dyDescent="0.35">
      <c r="L714" s="10"/>
    </row>
    <row r="715" spans="12:12" ht="15.5" x14ac:dyDescent="0.35">
      <c r="L715" s="10"/>
    </row>
    <row r="716" spans="12:12" ht="15.5" x14ac:dyDescent="0.35">
      <c r="L716" s="10"/>
    </row>
    <row r="717" spans="12:12" ht="15.5" x14ac:dyDescent="0.35">
      <c r="L717" s="10"/>
    </row>
    <row r="718" spans="12:12" ht="15.5" x14ac:dyDescent="0.35">
      <c r="L718" s="10"/>
    </row>
    <row r="719" spans="12:12" ht="15.5" x14ac:dyDescent="0.35">
      <c r="L719" s="10"/>
    </row>
    <row r="720" spans="12:12" ht="15.5" x14ac:dyDescent="0.35">
      <c r="L720" s="10"/>
    </row>
    <row r="721" spans="12:12" ht="15.5" x14ac:dyDescent="0.35">
      <c r="L721" s="10"/>
    </row>
    <row r="722" spans="12:12" ht="15.5" x14ac:dyDescent="0.35">
      <c r="L722" s="10"/>
    </row>
    <row r="723" spans="12:12" ht="15.5" x14ac:dyDescent="0.35">
      <c r="L723" s="10"/>
    </row>
    <row r="724" spans="12:12" ht="15.5" x14ac:dyDescent="0.35">
      <c r="L724" s="10"/>
    </row>
    <row r="725" spans="12:12" ht="15.5" x14ac:dyDescent="0.35">
      <c r="L725" s="10"/>
    </row>
    <row r="726" spans="12:12" ht="15.5" x14ac:dyDescent="0.35">
      <c r="L726" s="10"/>
    </row>
    <row r="727" spans="12:12" ht="15.5" x14ac:dyDescent="0.35">
      <c r="L727" s="10"/>
    </row>
    <row r="728" spans="12:12" ht="15.5" x14ac:dyDescent="0.35">
      <c r="L728" s="10"/>
    </row>
    <row r="729" spans="12:12" ht="15.5" x14ac:dyDescent="0.35">
      <c r="L729" s="10"/>
    </row>
    <row r="730" spans="12:12" ht="15.5" x14ac:dyDescent="0.35">
      <c r="L730" s="10"/>
    </row>
    <row r="731" spans="12:12" ht="15.5" x14ac:dyDescent="0.35">
      <c r="L731" s="10"/>
    </row>
    <row r="732" spans="12:12" ht="15.5" x14ac:dyDescent="0.35">
      <c r="L732" s="10"/>
    </row>
    <row r="733" spans="12:12" ht="15.5" x14ac:dyDescent="0.35">
      <c r="L733" s="10"/>
    </row>
    <row r="734" spans="12:12" ht="15.5" x14ac:dyDescent="0.35">
      <c r="L734" s="10"/>
    </row>
    <row r="735" spans="12:12" ht="15.5" x14ac:dyDescent="0.35">
      <c r="L735" s="10"/>
    </row>
    <row r="736" spans="12:12" ht="15.5" x14ac:dyDescent="0.35">
      <c r="L736" s="10"/>
    </row>
    <row r="737" spans="12:12" ht="15.5" x14ac:dyDescent="0.35">
      <c r="L737" s="10"/>
    </row>
    <row r="738" spans="12:12" ht="15.5" x14ac:dyDescent="0.35">
      <c r="L738" s="10"/>
    </row>
    <row r="739" spans="12:12" ht="15.5" x14ac:dyDescent="0.35">
      <c r="L739" s="10"/>
    </row>
    <row r="740" spans="12:12" ht="15.5" x14ac:dyDescent="0.35">
      <c r="L740" s="10"/>
    </row>
    <row r="741" spans="12:12" ht="15.5" x14ac:dyDescent="0.35">
      <c r="L741" s="10"/>
    </row>
    <row r="742" spans="12:12" ht="15.5" x14ac:dyDescent="0.35">
      <c r="L742" s="10"/>
    </row>
    <row r="743" spans="12:12" ht="15.5" x14ac:dyDescent="0.35">
      <c r="L743" s="10"/>
    </row>
    <row r="744" spans="12:12" ht="15.5" x14ac:dyDescent="0.35">
      <c r="L744" s="10"/>
    </row>
    <row r="745" spans="12:12" ht="15.5" x14ac:dyDescent="0.35">
      <c r="L745" s="10"/>
    </row>
    <row r="746" spans="12:12" ht="15.5" x14ac:dyDescent="0.35">
      <c r="L746" s="10"/>
    </row>
    <row r="747" spans="12:12" ht="15.5" x14ac:dyDescent="0.35">
      <c r="L747" s="10"/>
    </row>
    <row r="748" spans="12:12" ht="15.5" x14ac:dyDescent="0.35">
      <c r="L748" s="10"/>
    </row>
    <row r="749" spans="12:12" ht="15.5" x14ac:dyDescent="0.35">
      <c r="L749" s="10"/>
    </row>
    <row r="750" spans="12:12" ht="15.5" x14ac:dyDescent="0.35">
      <c r="L750" s="10"/>
    </row>
    <row r="751" spans="12:12" ht="15.5" x14ac:dyDescent="0.35">
      <c r="L751" s="10"/>
    </row>
    <row r="752" spans="12:12" ht="15.5" x14ac:dyDescent="0.35">
      <c r="L752" s="10"/>
    </row>
    <row r="753" spans="12:12" ht="15.5" x14ac:dyDescent="0.35">
      <c r="L753" s="10"/>
    </row>
    <row r="754" spans="12:12" ht="15.5" x14ac:dyDescent="0.35">
      <c r="L754" s="10"/>
    </row>
    <row r="755" spans="12:12" ht="15.5" x14ac:dyDescent="0.35">
      <c r="L755" s="10"/>
    </row>
    <row r="756" spans="12:12" ht="15.5" x14ac:dyDescent="0.35">
      <c r="L756" s="10"/>
    </row>
    <row r="757" spans="12:12" ht="15.5" x14ac:dyDescent="0.35">
      <c r="L757" s="10"/>
    </row>
    <row r="758" spans="12:12" ht="15.5" x14ac:dyDescent="0.35">
      <c r="L758" s="10"/>
    </row>
    <row r="759" spans="12:12" ht="15.5" x14ac:dyDescent="0.35">
      <c r="L759" s="10"/>
    </row>
    <row r="760" spans="12:12" ht="15.5" x14ac:dyDescent="0.35">
      <c r="L760" s="10"/>
    </row>
    <row r="761" spans="12:12" ht="15.5" x14ac:dyDescent="0.35">
      <c r="L761" s="10"/>
    </row>
    <row r="762" spans="12:12" ht="15.5" x14ac:dyDescent="0.35">
      <c r="L762" s="10"/>
    </row>
    <row r="763" spans="12:12" ht="15.5" x14ac:dyDescent="0.35">
      <c r="L763" s="10"/>
    </row>
    <row r="764" spans="12:12" ht="15.5" x14ac:dyDescent="0.35">
      <c r="L764" s="10"/>
    </row>
    <row r="765" spans="12:12" ht="15.5" x14ac:dyDescent="0.35">
      <c r="L765" s="10"/>
    </row>
    <row r="766" spans="12:12" ht="15.5" x14ac:dyDescent="0.35">
      <c r="L766" s="10"/>
    </row>
    <row r="767" spans="12:12" ht="15.5" x14ac:dyDescent="0.35">
      <c r="L767" s="10"/>
    </row>
    <row r="768" spans="12:12" ht="15.5" x14ac:dyDescent="0.35">
      <c r="L768" s="10"/>
    </row>
    <row r="769" spans="12:12" ht="15.5" x14ac:dyDescent="0.35">
      <c r="L769" s="10"/>
    </row>
    <row r="770" spans="12:12" ht="15.5" x14ac:dyDescent="0.35">
      <c r="L770" s="10"/>
    </row>
    <row r="771" spans="12:12" ht="15.5" x14ac:dyDescent="0.35">
      <c r="L771" s="10"/>
    </row>
    <row r="772" spans="12:12" ht="15.5" x14ac:dyDescent="0.35">
      <c r="L772" s="10"/>
    </row>
    <row r="773" spans="12:12" ht="15.5" x14ac:dyDescent="0.35">
      <c r="L773" s="10"/>
    </row>
    <row r="774" spans="12:12" ht="15.5" x14ac:dyDescent="0.35">
      <c r="L774" s="10"/>
    </row>
    <row r="775" spans="12:12" ht="15.5" x14ac:dyDescent="0.35">
      <c r="L775" s="10"/>
    </row>
    <row r="776" spans="12:12" ht="15.5" x14ac:dyDescent="0.35">
      <c r="L776" s="10"/>
    </row>
    <row r="777" spans="12:12" ht="15.5" x14ac:dyDescent="0.35">
      <c r="L777" s="10"/>
    </row>
    <row r="778" spans="12:12" ht="15.5" x14ac:dyDescent="0.35">
      <c r="L778" s="10"/>
    </row>
    <row r="779" spans="12:12" ht="15.5" x14ac:dyDescent="0.35">
      <c r="L779" s="10"/>
    </row>
    <row r="780" spans="12:12" ht="15.5" x14ac:dyDescent="0.35">
      <c r="L780" s="10"/>
    </row>
    <row r="781" spans="12:12" ht="15.5" x14ac:dyDescent="0.35">
      <c r="L781" s="10"/>
    </row>
    <row r="782" spans="12:12" ht="15.5" x14ac:dyDescent="0.35">
      <c r="L782" s="10"/>
    </row>
    <row r="783" spans="12:12" ht="15.5" x14ac:dyDescent="0.35">
      <c r="L783" s="10"/>
    </row>
    <row r="784" spans="12:12" ht="15.5" x14ac:dyDescent="0.35">
      <c r="L784" s="10"/>
    </row>
    <row r="785" spans="12:12" ht="15.5" x14ac:dyDescent="0.35">
      <c r="L785" s="10"/>
    </row>
    <row r="786" spans="12:12" ht="15.5" x14ac:dyDescent="0.35">
      <c r="L786" s="10"/>
    </row>
    <row r="787" spans="12:12" ht="15.5" x14ac:dyDescent="0.35">
      <c r="L787" s="10"/>
    </row>
    <row r="788" spans="12:12" ht="15.5" x14ac:dyDescent="0.35">
      <c r="L788" s="10"/>
    </row>
    <row r="789" spans="12:12" ht="15.5" x14ac:dyDescent="0.35">
      <c r="L789" s="10"/>
    </row>
    <row r="790" spans="12:12" ht="15.5" x14ac:dyDescent="0.35">
      <c r="L790" s="10"/>
    </row>
    <row r="791" spans="12:12" ht="15.5" x14ac:dyDescent="0.35">
      <c r="L791" s="10"/>
    </row>
    <row r="792" spans="12:12" ht="15.5" x14ac:dyDescent="0.35">
      <c r="L792" s="10"/>
    </row>
    <row r="793" spans="12:12" ht="15.5" x14ac:dyDescent="0.35">
      <c r="L793" s="10"/>
    </row>
    <row r="794" spans="12:12" ht="15.5" x14ac:dyDescent="0.35">
      <c r="L794" s="10"/>
    </row>
    <row r="795" spans="12:12" ht="15.5" x14ac:dyDescent="0.35">
      <c r="L795" s="10"/>
    </row>
    <row r="796" spans="12:12" ht="15.5" x14ac:dyDescent="0.35">
      <c r="L796" s="10"/>
    </row>
    <row r="797" spans="12:12" ht="15.5" x14ac:dyDescent="0.35">
      <c r="L797" s="10"/>
    </row>
    <row r="798" spans="12:12" ht="15.5" x14ac:dyDescent="0.35">
      <c r="L798" s="10"/>
    </row>
    <row r="799" spans="12:12" ht="15.5" x14ac:dyDescent="0.35">
      <c r="L799" s="10"/>
    </row>
    <row r="800" spans="12:12" ht="15.5" x14ac:dyDescent="0.35">
      <c r="L800" s="10"/>
    </row>
    <row r="801" spans="12:12" ht="15.5" x14ac:dyDescent="0.35">
      <c r="L801" s="10"/>
    </row>
    <row r="802" spans="12:12" ht="15.5" x14ac:dyDescent="0.35">
      <c r="L802" s="10"/>
    </row>
    <row r="803" spans="12:12" ht="15.5" x14ac:dyDescent="0.35">
      <c r="L803" s="10"/>
    </row>
    <row r="804" spans="12:12" ht="15.5" x14ac:dyDescent="0.35">
      <c r="L804" s="10"/>
    </row>
    <row r="805" spans="12:12" ht="15.5" x14ac:dyDescent="0.35">
      <c r="L805" s="10"/>
    </row>
    <row r="806" spans="12:12" ht="15.5" x14ac:dyDescent="0.35">
      <c r="L806" s="10"/>
    </row>
    <row r="807" spans="12:12" ht="15.5" x14ac:dyDescent="0.35">
      <c r="L807" s="10"/>
    </row>
    <row r="808" spans="12:12" ht="15.5" x14ac:dyDescent="0.35">
      <c r="L808" s="10"/>
    </row>
    <row r="809" spans="12:12" ht="15.5" x14ac:dyDescent="0.35">
      <c r="L809" s="10"/>
    </row>
    <row r="810" spans="12:12" ht="15.5" x14ac:dyDescent="0.35">
      <c r="L810" s="10"/>
    </row>
    <row r="811" spans="12:12" ht="15.5" x14ac:dyDescent="0.35">
      <c r="L811" s="10"/>
    </row>
    <row r="812" spans="12:12" ht="15.5" x14ac:dyDescent="0.35">
      <c r="L812" s="10"/>
    </row>
    <row r="813" spans="12:12" ht="15.5" x14ac:dyDescent="0.35">
      <c r="L813" s="10"/>
    </row>
    <row r="814" spans="12:12" ht="15.5" x14ac:dyDescent="0.35">
      <c r="L814" s="10"/>
    </row>
    <row r="815" spans="12:12" ht="15.5" x14ac:dyDescent="0.35">
      <c r="L815" s="10"/>
    </row>
    <row r="816" spans="12:12" ht="15.5" x14ac:dyDescent="0.35">
      <c r="L816" s="10"/>
    </row>
    <row r="817" spans="12:12" ht="15.5" x14ac:dyDescent="0.35">
      <c r="L817" s="10"/>
    </row>
    <row r="818" spans="12:12" ht="15.5" x14ac:dyDescent="0.35">
      <c r="L818" s="10"/>
    </row>
    <row r="819" spans="12:12" ht="15.5" x14ac:dyDescent="0.35">
      <c r="L819" s="10"/>
    </row>
    <row r="820" spans="12:12" ht="15.5" x14ac:dyDescent="0.35">
      <c r="L820" s="10"/>
    </row>
    <row r="821" spans="12:12" ht="15.5" x14ac:dyDescent="0.35">
      <c r="L821" s="10"/>
    </row>
    <row r="822" spans="12:12" ht="15.5" x14ac:dyDescent="0.35">
      <c r="L822" s="10"/>
    </row>
    <row r="823" spans="12:12" ht="15.5" x14ac:dyDescent="0.35">
      <c r="L823" s="10"/>
    </row>
    <row r="824" spans="12:12" ht="15.5" x14ac:dyDescent="0.35">
      <c r="L824" s="10"/>
    </row>
    <row r="825" spans="12:12" ht="15.5" x14ac:dyDescent="0.35">
      <c r="L825" s="10"/>
    </row>
    <row r="826" spans="12:12" ht="15.5" x14ac:dyDescent="0.35">
      <c r="L826" s="10"/>
    </row>
    <row r="827" spans="12:12" ht="15.5" x14ac:dyDescent="0.35">
      <c r="L827" s="10"/>
    </row>
    <row r="828" spans="12:12" ht="15.5" x14ac:dyDescent="0.35">
      <c r="L828" s="10"/>
    </row>
    <row r="829" spans="12:12" ht="15.5" x14ac:dyDescent="0.35">
      <c r="L829" s="10"/>
    </row>
    <row r="830" spans="12:12" ht="15.5" x14ac:dyDescent="0.35">
      <c r="L830" s="10"/>
    </row>
    <row r="831" spans="12:12" ht="15.5" x14ac:dyDescent="0.35">
      <c r="L831" s="10"/>
    </row>
    <row r="832" spans="12:12" ht="15.5" x14ac:dyDescent="0.35">
      <c r="L832" s="10"/>
    </row>
    <row r="833" spans="12:12" ht="15.5" x14ac:dyDescent="0.35">
      <c r="L833" s="10"/>
    </row>
    <row r="834" spans="12:12" ht="15.5" x14ac:dyDescent="0.35">
      <c r="L834" s="10"/>
    </row>
    <row r="835" spans="12:12" ht="15.5" x14ac:dyDescent="0.35">
      <c r="L835" s="10"/>
    </row>
    <row r="836" spans="12:12" ht="15.5" x14ac:dyDescent="0.35">
      <c r="L836" s="10"/>
    </row>
    <row r="837" spans="12:12" ht="15.5" x14ac:dyDescent="0.35">
      <c r="L837" s="10"/>
    </row>
    <row r="838" spans="12:12" ht="15.5" x14ac:dyDescent="0.35">
      <c r="L838" s="10"/>
    </row>
    <row r="839" spans="12:12" ht="15.5" x14ac:dyDescent="0.35">
      <c r="L839" s="10"/>
    </row>
    <row r="840" spans="12:12" ht="15.5" x14ac:dyDescent="0.35">
      <c r="L840" s="10"/>
    </row>
    <row r="841" spans="12:12" ht="15.5" x14ac:dyDescent="0.35">
      <c r="L841" s="10"/>
    </row>
    <row r="842" spans="12:12" ht="15.5" x14ac:dyDescent="0.35">
      <c r="L842" s="10"/>
    </row>
    <row r="843" spans="12:12" ht="15.5" x14ac:dyDescent="0.35">
      <c r="L843" s="10"/>
    </row>
    <row r="844" spans="12:12" ht="15.5" x14ac:dyDescent="0.35">
      <c r="L844" s="10"/>
    </row>
    <row r="845" spans="12:12" ht="15.5" x14ac:dyDescent="0.35">
      <c r="L845" s="10"/>
    </row>
    <row r="846" spans="12:12" ht="15.5" x14ac:dyDescent="0.35">
      <c r="L846" s="10"/>
    </row>
    <row r="847" spans="12:12" ht="15.5" x14ac:dyDescent="0.35">
      <c r="L847" s="10"/>
    </row>
    <row r="848" spans="12:12" ht="15.5" x14ac:dyDescent="0.35">
      <c r="L848" s="10"/>
    </row>
    <row r="849" spans="12:12" ht="15.5" x14ac:dyDescent="0.35">
      <c r="L849" s="10"/>
    </row>
    <row r="850" spans="12:12" ht="15.5" x14ac:dyDescent="0.35">
      <c r="L850" s="10"/>
    </row>
    <row r="851" spans="12:12" ht="15.5" x14ac:dyDescent="0.35">
      <c r="L851" s="10"/>
    </row>
    <row r="852" spans="12:12" ht="15.5" x14ac:dyDescent="0.35">
      <c r="L852" s="10"/>
    </row>
    <row r="853" spans="12:12" ht="15.5" x14ac:dyDescent="0.35">
      <c r="L853" s="10"/>
    </row>
    <row r="854" spans="12:12" ht="15.5" x14ac:dyDescent="0.35">
      <c r="L854" s="10"/>
    </row>
    <row r="855" spans="12:12" ht="15.5" x14ac:dyDescent="0.35">
      <c r="L855" s="10"/>
    </row>
    <row r="856" spans="12:12" ht="15.5" x14ac:dyDescent="0.35">
      <c r="L856" s="10"/>
    </row>
    <row r="857" spans="12:12" ht="15.5" x14ac:dyDescent="0.35">
      <c r="L857" s="10"/>
    </row>
    <row r="858" spans="12:12" ht="15.5" x14ac:dyDescent="0.35">
      <c r="L858" s="10"/>
    </row>
    <row r="859" spans="12:12" ht="15.5" x14ac:dyDescent="0.35">
      <c r="L859" s="10"/>
    </row>
    <row r="860" spans="12:12" ht="15.5" x14ac:dyDescent="0.35">
      <c r="L860" s="10"/>
    </row>
    <row r="861" spans="12:12" ht="15.5" x14ac:dyDescent="0.35">
      <c r="L861" s="10"/>
    </row>
    <row r="862" spans="12:12" ht="15.5" x14ac:dyDescent="0.35">
      <c r="L862" s="10"/>
    </row>
    <row r="863" spans="12:12" ht="15.5" x14ac:dyDescent="0.35">
      <c r="L863" s="10"/>
    </row>
    <row r="864" spans="12:12" ht="15.5" x14ac:dyDescent="0.35">
      <c r="L864" s="10"/>
    </row>
    <row r="865" spans="12:12" ht="15.5" x14ac:dyDescent="0.35">
      <c r="L865" s="10"/>
    </row>
    <row r="866" spans="12:12" ht="15.5" x14ac:dyDescent="0.35">
      <c r="L866" s="10"/>
    </row>
    <row r="867" spans="12:12" ht="15.5" x14ac:dyDescent="0.35">
      <c r="L867" s="10"/>
    </row>
    <row r="868" spans="12:12" ht="15.5" x14ac:dyDescent="0.35">
      <c r="L868" s="10"/>
    </row>
    <row r="869" spans="12:12" ht="15.5" x14ac:dyDescent="0.35">
      <c r="L869" s="10"/>
    </row>
    <row r="870" spans="12:12" ht="15.5" x14ac:dyDescent="0.35">
      <c r="L870" s="10"/>
    </row>
    <row r="871" spans="12:12" ht="15.5" x14ac:dyDescent="0.35">
      <c r="L871" s="10"/>
    </row>
    <row r="872" spans="12:12" ht="15.5" x14ac:dyDescent="0.35">
      <c r="L872" s="10"/>
    </row>
    <row r="873" spans="12:12" ht="15.5" x14ac:dyDescent="0.35">
      <c r="L873" s="10"/>
    </row>
    <row r="874" spans="12:12" ht="15.5" x14ac:dyDescent="0.35">
      <c r="L874" s="10"/>
    </row>
    <row r="875" spans="12:12" ht="15.5" x14ac:dyDescent="0.35">
      <c r="L875" s="10"/>
    </row>
    <row r="876" spans="12:12" ht="15.5" x14ac:dyDescent="0.35">
      <c r="L876" s="10"/>
    </row>
    <row r="877" spans="12:12" ht="15.5" x14ac:dyDescent="0.35">
      <c r="L877" s="10"/>
    </row>
    <row r="878" spans="12:12" ht="15.5" x14ac:dyDescent="0.35">
      <c r="L878" s="10"/>
    </row>
    <row r="879" spans="12:12" ht="15.5" x14ac:dyDescent="0.35">
      <c r="L879" s="10"/>
    </row>
    <row r="880" spans="12:12" ht="15.5" x14ac:dyDescent="0.35">
      <c r="L880" s="10"/>
    </row>
    <row r="881" spans="12:12" ht="15.5" x14ac:dyDescent="0.35">
      <c r="L881" s="10"/>
    </row>
    <row r="882" spans="12:12" ht="15.5" x14ac:dyDescent="0.35">
      <c r="L882" s="10"/>
    </row>
    <row r="883" spans="12:12" ht="15.5" x14ac:dyDescent="0.35">
      <c r="L883" s="10"/>
    </row>
    <row r="884" spans="12:12" ht="15.5" x14ac:dyDescent="0.35">
      <c r="L884" s="10"/>
    </row>
    <row r="885" spans="12:12" ht="15.5" x14ac:dyDescent="0.35">
      <c r="L885" s="10"/>
    </row>
    <row r="886" spans="12:12" ht="15.5" x14ac:dyDescent="0.35">
      <c r="L886" s="10"/>
    </row>
    <row r="887" spans="12:12" ht="15.5" x14ac:dyDescent="0.35">
      <c r="L887" s="10"/>
    </row>
    <row r="888" spans="12:12" ht="15.5" x14ac:dyDescent="0.35">
      <c r="L888" s="10"/>
    </row>
    <row r="889" spans="12:12" ht="15.5" x14ac:dyDescent="0.35">
      <c r="L889" s="10"/>
    </row>
    <row r="890" spans="12:12" ht="15.5" x14ac:dyDescent="0.35">
      <c r="L890" s="10"/>
    </row>
    <row r="891" spans="12:12" ht="15.5" x14ac:dyDescent="0.35">
      <c r="L891" s="10"/>
    </row>
    <row r="892" spans="12:12" ht="15.5" x14ac:dyDescent="0.35">
      <c r="L892" s="10"/>
    </row>
    <row r="893" spans="12:12" ht="15.5" x14ac:dyDescent="0.35">
      <c r="L893" s="10"/>
    </row>
    <row r="894" spans="12:12" ht="15.5" x14ac:dyDescent="0.35">
      <c r="L894" s="10"/>
    </row>
    <row r="895" spans="12:12" ht="15.5" x14ac:dyDescent="0.35">
      <c r="L895" s="10"/>
    </row>
    <row r="896" spans="12:12" ht="15.5" x14ac:dyDescent="0.35">
      <c r="L896" s="10"/>
    </row>
    <row r="897" spans="12:12" ht="15.5" x14ac:dyDescent="0.35">
      <c r="L897" s="10"/>
    </row>
    <row r="898" spans="12:12" ht="15.5" x14ac:dyDescent="0.35">
      <c r="L898" s="10"/>
    </row>
    <row r="899" spans="12:12" ht="15.5" x14ac:dyDescent="0.35">
      <c r="L899" s="10"/>
    </row>
    <row r="900" spans="12:12" ht="15.5" x14ac:dyDescent="0.35">
      <c r="L900" s="10"/>
    </row>
    <row r="901" spans="12:12" ht="15.5" x14ac:dyDescent="0.35">
      <c r="L901" s="10"/>
    </row>
    <row r="902" spans="12:12" ht="15.5" x14ac:dyDescent="0.35">
      <c r="L902" s="10"/>
    </row>
    <row r="903" spans="12:12" ht="15.5" x14ac:dyDescent="0.35">
      <c r="L903" s="10"/>
    </row>
    <row r="904" spans="12:12" ht="15.5" x14ac:dyDescent="0.35">
      <c r="L904" s="10"/>
    </row>
    <row r="905" spans="12:12" ht="15.5" x14ac:dyDescent="0.35">
      <c r="L905" s="10"/>
    </row>
    <row r="906" spans="12:12" ht="15.5" x14ac:dyDescent="0.35">
      <c r="L906" s="10"/>
    </row>
    <row r="907" spans="12:12" ht="15.5" x14ac:dyDescent="0.35">
      <c r="L907" s="10"/>
    </row>
    <row r="908" spans="12:12" ht="15.5" x14ac:dyDescent="0.35">
      <c r="L908" s="10"/>
    </row>
    <row r="909" spans="12:12" ht="15.5" x14ac:dyDescent="0.35">
      <c r="L909" s="10"/>
    </row>
    <row r="910" spans="12:12" ht="15.5" x14ac:dyDescent="0.35">
      <c r="L910" s="10"/>
    </row>
    <row r="911" spans="12:12" ht="15.5" x14ac:dyDescent="0.35">
      <c r="L911" s="10"/>
    </row>
    <row r="912" spans="12:12" ht="15.5" x14ac:dyDescent="0.35">
      <c r="L912" s="10"/>
    </row>
    <row r="913" spans="12:12" ht="15.5" x14ac:dyDescent="0.35">
      <c r="L913" s="10"/>
    </row>
    <row r="914" spans="12:12" ht="15.5" x14ac:dyDescent="0.35">
      <c r="L914" s="10"/>
    </row>
    <row r="915" spans="12:12" ht="15.5" x14ac:dyDescent="0.35">
      <c r="L915" s="10"/>
    </row>
    <row r="916" spans="12:12" ht="15.5" x14ac:dyDescent="0.35">
      <c r="L916" s="10"/>
    </row>
    <row r="917" spans="12:12" ht="15.5" x14ac:dyDescent="0.35">
      <c r="L917" s="10"/>
    </row>
    <row r="918" spans="12:12" ht="15.5" x14ac:dyDescent="0.35">
      <c r="L918" s="10"/>
    </row>
    <row r="919" spans="12:12" ht="15.5" x14ac:dyDescent="0.35">
      <c r="L919" s="10"/>
    </row>
    <row r="920" spans="12:12" ht="15.5" x14ac:dyDescent="0.35">
      <c r="L920" s="10"/>
    </row>
    <row r="921" spans="12:12" ht="15.5" x14ac:dyDescent="0.35">
      <c r="L921" s="10"/>
    </row>
    <row r="922" spans="12:12" ht="15.5" x14ac:dyDescent="0.35">
      <c r="L922" s="10"/>
    </row>
    <row r="923" spans="12:12" ht="15.5" x14ac:dyDescent="0.35">
      <c r="L923" s="10"/>
    </row>
    <row r="924" spans="12:12" ht="15.5" x14ac:dyDescent="0.35">
      <c r="L924" s="10"/>
    </row>
    <row r="925" spans="12:12" ht="15.5" x14ac:dyDescent="0.35">
      <c r="L925" s="10"/>
    </row>
    <row r="926" spans="12:12" ht="15.5" x14ac:dyDescent="0.35">
      <c r="L926" s="10"/>
    </row>
    <row r="927" spans="12:12" ht="15.5" x14ac:dyDescent="0.35">
      <c r="L927" s="10"/>
    </row>
    <row r="928" spans="12:12" ht="15.5" x14ac:dyDescent="0.35">
      <c r="L928" s="10"/>
    </row>
    <row r="929" spans="12:12" ht="15.5" x14ac:dyDescent="0.35">
      <c r="L929" s="10"/>
    </row>
    <row r="930" spans="12:12" ht="15.5" x14ac:dyDescent="0.35">
      <c r="L930" s="10"/>
    </row>
    <row r="931" spans="12:12" ht="15.5" x14ac:dyDescent="0.35">
      <c r="L931" s="10"/>
    </row>
    <row r="932" spans="12:12" ht="15.5" x14ac:dyDescent="0.35">
      <c r="L932" s="10"/>
    </row>
    <row r="933" spans="12:12" ht="15.5" x14ac:dyDescent="0.35">
      <c r="L933" s="10"/>
    </row>
    <row r="934" spans="12:12" ht="15.5" x14ac:dyDescent="0.35">
      <c r="L934" s="10"/>
    </row>
    <row r="935" spans="12:12" ht="15.5" x14ac:dyDescent="0.35">
      <c r="L935" s="10"/>
    </row>
    <row r="936" spans="12:12" ht="15.5" x14ac:dyDescent="0.35">
      <c r="L936" s="10"/>
    </row>
    <row r="937" spans="12:12" ht="15.5" x14ac:dyDescent="0.35">
      <c r="L937" s="10"/>
    </row>
    <row r="938" spans="12:12" ht="15.5" x14ac:dyDescent="0.35">
      <c r="L938" s="10"/>
    </row>
    <row r="939" spans="12:12" ht="15.5" x14ac:dyDescent="0.35">
      <c r="L939" s="10"/>
    </row>
    <row r="940" spans="12:12" ht="15.5" x14ac:dyDescent="0.35">
      <c r="L940" s="10"/>
    </row>
    <row r="941" spans="12:12" ht="15.5" x14ac:dyDescent="0.35">
      <c r="L941" s="10"/>
    </row>
    <row r="942" spans="12:12" ht="15.5" x14ac:dyDescent="0.35">
      <c r="L942" s="10"/>
    </row>
    <row r="943" spans="12:12" ht="15.5" x14ac:dyDescent="0.35">
      <c r="L943" s="10"/>
    </row>
    <row r="944" spans="12:12" ht="15.5" x14ac:dyDescent="0.35">
      <c r="L944" s="10"/>
    </row>
    <row r="945" spans="12:12" ht="15.5" x14ac:dyDescent="0.35">
      <c r="L945" s="10"/>
    </row>
    <row r="946" spans="12:12" ht="15.5" x14ac:dyDescent="0.35">
      <c r="L946" s="10"/>
    </row>
    <row r="947" spans="12:12" ht="15.5" x14ac:dyDescent="0.35">
      <c r="L947" s="10"/>
    </row>
    <row r="948" spans="12:12" ht="15.5" x14ac:dyDescent="0.35">
      <c r="L948" s="10"/>
    </row>
    <row r="949" spans="12:12" ht="15.5" x14ac:dyDescent="0.35">
      <c r="L949" s="10"/>
    </row>
    <row r="950" spans="12:12" ht="15.5" x14ac:dyDescent="0.35">
      <c r="L950" s="10"/>
    </row>
    <row r="951" spans="12:12" ht="15.5" x14ac:dyDescent="0.35">
      <c r="L951" s="10"/>
    </row>
    <row r="952" spans="12:12" ht="15.5" x14ac:dyDescent="0.35">
      <c r="L952" s="10"/>
    </row>
    <row r="953" spans="12:12" ht="15.5" x14ac:dyDescent="0.35">
      <c r="L953" s="10"/>
    </row>
    <row r="954" spans="12:12" ht="15.5" x14ac:dyDescent="0.35">
      <c r="L954" s="10"/>
    </row>
    <row r="955" spans="12:12" ht="15.5" x14ac:dyDescent="0.35">
      <c r="L955" s="10"/>
    </row>
    <row r="956" spans="12:12" ht="15.5" x14ac:dyDescent="0.35">
      <c r="L956" s="10"/>
    </row>
    <row r="957" spans="12:12" ht="15.5" x14ac:dyDescent="0.35">
      <c r="L957" s="10"/>
    </row>
    <row r="958" spans="12:12" ht="15.5" x14ac:dyDescent="0.35">
      <c r="L958" s="10"/>
    </row>
    <row r="959" spans="12:12" ht="15.5" x14ac:dyDescent="0.35">
      <c r="L959" s="10"/>
    </row>
    <row r="960" spans="12:12" ht="15.5" x14ac:dyDescent="0.35">
      <c r="L960" s="10"/>
    </row>
    <row r="961" spans="12:12" ht="15.5" x14ac:dyDescent="0.35">
      <c r="L961" s="10"/>
    </row>
    <row r="962" spans="12:12" ht="15.5" x14ac:dyDescent="0.35">
      <c r="L962" s="10"/>
    </row>
    <row r="963" spans="12:12" ht="15.5" x14ac:dyDescent="0.35">
      <c r="L963" s="10"/>
    </row>
    <row r="964" spans="12:12" ht="15.5" x14ac:dyDescent="0.35">
      <c r="L964" s="10"/>
    </row>
    <row r="965" spans="12:12" ht="15.5" x14ac:dyDescent="0.35">
      <c r="L965" s="10"/>
    </row>
    <row r="966" spans="12:12" ht="15.5" x14ac:dyDescent="0.35">
      <c r="L966" s="10"/>
    </row>
    <row r="967" spans="12:12" ht="15.5" x14ac:dyDescent="0.35">
      <c r="L967" s="10"/>
    </row>
    <row r="968" spans="12:12" ht="15.5" x14ac:dyDescent="0.35">
      <c r="L968" s="10"/>
    </row>
    <row r="969" spans="12:12" ht="15.5" x14ac:dyDescent="0.35">
      <c r="L969" s="10"/>
    </row>
    <row r="970" spans="12:12" ht="15.5" x14ac:dyDescent="0.35">
      <c r="L970" s="10"/>
    </row>
    <row r="971" spans="12:12" ht="15.5" x14ac:dyDescent="0.35">
      <c r="L971" s="10"/>
    </row>
    <row r="972" spans="12:12" ht="15.5" x14ac:dyDescent="0.35">
      <c r="L972" s="10"/>
    </row>
    <row r="973" spans="12:12" ht="15.5" x14ac:dyDescent="0.35">
      <c r="L973" s="10"/>
    </row>
    <row r="974" spans="12:12" ht="15.5" x14ac:dyDescent="0.35">
      <c r="L974" s="10"/>
    </row>
    <row r="975" spans="12:12" ht="15.5" x14ac:dyDescent="0.35">
      <c r="L975" s="10"/>
    </row>
    <row r="976" spans="12:12" ht="15.5" x14ac:dyDescent="0.35">
      <c r="L976" s="10"/>
    </row>
    <row r="977" spans="12:12" ht="15.5" x14ac:dyDescent="0.35">
      <c r="L977" s="10"/>
    </row>
    <row r="978" spans="12:12" ht="15.5" x14ac:dyDescent="0.35">
      <c r="L978" s="10"/>
    </row>
    <row r="979" spans="12:12" ht="15.5" x14ac:dyDescent="0.35">
      <c r="L979" s="10"/>
    </row>
    <row r="980" spans="12:12" ht="15.5" x14ac:dyDescent="0.35">
      <c r="L980" s="10"/>
    </row>
  </sheetData>
  <mergeCells count="117">
    <mergeCell ref="K30:K31"/>
    <mergeCell ref="L30:L31"/>
    <mergeCell ref="A30:A31"/>
    <mergeCell ref="B30:B31"/>
    <mergeCell ref="E30:E31"/>
    <mergeCell ref="F30:F31"/>
    <mergeCell ref="H30:H31"/>
    <mergeCell ref="I30:I31"/>
    <mergeCell ref="J30:J31"/>
    <mergeCell ref="K18:K19"/>
    <mergeCell ref="L18:L19"/>
    <mergeCell ref="A18:A19"/>
    <mergeCell ref="B18:B19"/>
    <mergeCell ref="E18:E19"/>
    <mergeCell ref="F18:F19"/>
    <mergeCell ref="H18:H19"/>
    <mergeCell ref="I18:I19"/>
    <mergeCell ref="J18:J19"/>
    <mergeCell ref="K16:K17"/>
    <mergeCell ref="L16:L17"/>
    <mergeCell ref="A16:A17"/>
    <mergeCell ref="B16:B17"/>
    <mergeCell ref="E16:E17"/>
    <mergeCell ref="F16:F17"/>
    <mergeCell ref="H16:H17"/>
    <mergeCell ref="I16:I17"/>
    <mergeCell ref="J16:J17"/>
    <mergeCell ref="K14:K15"/>
    <mergeCell ref="L14:L15"/>
    <mergeCell ref="A14:A15"/>
    <mergeCell ref="B14:B15"/>
    <mergeCell ref="E14:E15"/>
    <mergeCell ref="F14:F15"/>
    <mergeCell ref="H14:H15"/>
    <mergeCell ref="I14:I15"/>
    <mergeCell ref="J14:J15"/>
    <mergeCell ref="K28:K29"/>
    <mergeCell ref="L28:L29"/>
    <mergeCell ref="A28:A29"/>
    <mergeCell ref="B28:B29"/>
    <mergeCell ref="E28:E29"/>
    <mergeCell ref="F28:F29"/>
    <mergeCell ref="H28:H29"/>
    <mergeCell ref="I28:I29"/>
    <mergeCell ref="J28:J29"/>
    <mergeCell ref="K26:K27"/>
    <mergeCell ref="L26:L27"/>
    <mergeCell ref="A26:A27"/>
    <mergeCell ref="B26:B27"/>
    <mergeCell ref="E26:E27"/>
    <mergeCell ref="F26:F27"/>
    <mergeCell ref="H26:H27"/>
    <mergeCell ref="I26:I27"/>
    <mergeCell ref="J26:J27"/>
    <mergeCell ref="K24:K25"/>
    <mergeCell ref="L24:L25"/>
    <mergeCell ref="A24:A25"/>
    <mergeCell ref="B24:B25"/>
    <mergeCell ref="E24:E25"/>
    <mergeCell ref="F24:F25"/>
    <mergeCell ref="H24:H25"/>
    <mergeCell ref="I24:I25"/>
    <mergeCell ref="J24:J25"/>
    <mergeCell ref="K22:K23"/>
    <mergeCell ref="L22:L23"/>
    <mergeCell ref="A22:A23"/>
    <mergeCell ref="B22:B23"/>
    <mergeCell ref="E22:E23"/>
    <mergeCell ref="F22:F23"/>
    <mergeCell ref="H22:H23"/>
    <mergeCell ref="I22:I23"/>
    <mergeCell ref="J22:J23"/>
    <mergeCell ref="K20:K21"/>
    <mergeCell ref="L20:L21"/>
    <mergeCell ref="A20:A21"/>
    <mergeCell ref="B20:B21"/>
    <mergeCell ref="E20:E21"/>
    <mergeCell ref="F20:F21"/>
    <mergeCell ref="H20:H21"/>
    <mergeCell ref="I20:I21"/>
    <mergeCell ref="J20:J21"/>
    <mergeCell ref="K12:K13"/>
    <mergeCell ref="L12:L13"/>
    <mergeCell ref="A12:A13"/>
    <mergeCell ref="B12:B13"/>
    <mergeCell ref="E12:E13"/>
    <mergeCell ref="F12:F13"/>
    <mergeCell ref="H12:H13"/>
    <mergeCell ref="I12:I13"/>
    <mergeCell ref="J12:J13"/>
    <mergeCell ref="K6:K9"/>
    <mergeCell ref="J10:J11"/>
    <mergeCell ref="K10:K11"/>
    <mergeCell ref="L10:L11"/>
    <mergeCell ref="C1:I3"/>
    <mergeCell ref="D4:F5"/>
    <mergeCell ref="G4:I5"/>
    <mergeCell ref="J4:L5"/>
    <mergeCell ref="D6:D9"/>
    <mergeCell ref="E6:E9"/>
    <mergeCell ref="L6:L9"/>
    <mergeCell ref="A4:C6"/>
    <mergeCell ref="A7:C7"/>
    <mergeCell ref="A8:A9"/>
    <mergeCell ref="B8:B9"/>
    <mergeCell ref="C8:C9"/>
    <mergeCell ref="A10:A11"/>
    <mergeCell ref="B10:B11"/>
    <mergeCell ref="F6:F9"/>
    <mergeCell ref="G6:G9"/>
    <mergeCell ref="E10:E11"/>
    <mergeCell ref="F10:F11"/>
    <mergeCell ref="H6:H9"/>
    <mergeCell ref="I6:I9"/>
    <mergeCell ref="H10:H11"/>
    <mergeCell ref="I10:I11"/>
    <mergeCell ref="J6:J9"/>
  </mergeCells>
  <printOptions horizontalCentered="1"/>
  <pageMargins left="0.19685039370078741" right="0.19685039370078741" top="0.31496062992125984" bottom="0.19685039370078741" header="0" footer="0"/>
  <pageSetup paperSize="9"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31"/>
  <sheetViews>
    <sheetView workbookViewId="0"/>
  </sheetViews>
  <sheetFormatPr defaultColWidth="11.25" defaultRowHeight="15" customHeight="1" x14ac:dyDescent="0.35"/>
  <cols>
    <col min="1" max="1" width="3.58203125" customWidth="1"/>
    <col min="2" max="2" width="13.6640625" customWidth="1"/>
    <col min="3" max="3" width="6.58203125" customWidth="1"/>
    <col min="4" max="4" width="7.08203125" customWidth="1"/>
    <col min="5" max="7" width="6.08203125" customWidth="1"/>
    <col min="8" max="8" width="5" customWidth="1"/>
    <col min="9" max="9" width="7.5" customWidth="1"/>
    <col min="10" max="10" width="7.33203125" customWidth="1"/>
    <col min="11" max="11" width="4" customWidth="1"/>
    <col min="12" max="25" width="6.58203125" customWidth="1"/>
  </cols>
  <sheetData>
    <row r="1" spans="1:11" ht="15.75" customHeight="1" x14ac:dyDescent="0.35">
      <c r="A1" s="11"/>
      <c r="B1" s="3"/>
      <c r="C1" s="89" t="str">
        <f>Celkove!$C$1</f>
        <v>POHÁROVÁ SOUTĚŽ v disciplínách CTIF 21.4.2024</v>
      </c>
      <c r="D1" s="54"/>
      <c r="E1" s="54"/>
      <c r="F1" s="54"/>
      <c r="G1" s="54"/>
      <c r="H1" s="54"/>
      <c r="I1" s="54"/>
      <c r="J1" s="54"/>
      <c r="K1" s="12"/>
    </row>
    <row r="2" spans="1:11" ht="15.75" customHeight="1" x14ac:dyDescent="0.35">
      <c r="A2" s="3"/>
      <c r="B2" s="3"/>
      <c r="C2" s="54"/>
      <c r="D2" s="54"/>
      <c r="E2" s="54"/>
      <c r="F2" s="54"/>
      <c r="G2" s="54"/>
      <c r="H2" s="54"/>
      <c r="I2" s="54"/>
      <c r="J2" s="54"/>
      <c r="K2" s="12"/>
    </row>
    <row r="3" spans="1:11" ht="24" customHeight="1" x14ac:dyDescent="0.35">
      <c r="A3" s="3"/>
      <c r="B3" s="3"/>
      <c r="C3" s="63"/>
      <c r="D3" s="63"/>
      <c r="E3" s="63"/>
      <c r="F3" s="63"/>
      <c r="G3" s="63"/>
      <c r="H3" s="63"/>
      <c r="I3" s="63"/>
      <c r="J3" s="63"/>
      <c r="K3" s="12"/>
    </row>
    <row r="4" spans="1:11" ht="15.75" customHeight="1" x14ac:dyDescent="0.35">
      <c r="A4" s="100" t="s">
        <v>2</v>
      </c>
      <c r="B4" s="76"/>
      <c r="C4" s="77"/>
      <c r="D4" s="90"/>
      <c r="E4" s="91" t="s">
        <v>28</v>
      </c>
      <c r="F4" s="92"/>
      <c r="G4" s="92"/>
      <c r="H4" s="93"/>
      <c r="I4" s="75" t="s">
        <v>29</v>
      </c>
      <c r="J4" s="76"/>
      <c r="K4" s="94"/>
    </row>
    <row r="5" spans="1:11" ht="6" customHeight="1" x14ac:dyDescent="0.35">
      <c r="A5" s="34"/>
      <c r="B5" s="54"/>
      <c r="C5" s="66"/>
      <c r="D5" s="66"/>
      <c r="E5" s="95" t="s">
        <v>30</v>
      </c>
      <c r="F5" s="86" t="s">
        <v>31</v>
      </c>
      <c r="G5" s="86" t="s">
        <v>32</v>
      </c>
      <c r="H5" s="87" t="s">
        <v>33</v>
      </c>
      <c r="I5" s="58"/>
      <c r="J5" s="59"/>
      <c r="K5" s="60"/>
    </row>
    <row r="6" spans="1:11" ht="25.5" customHeight="1" x14ac:dyDescent="0.35">
      <c r="A6" s="101"/>
      <c r="B6" s="59"/>
      <c r="C6" s="74"/>
      <c r="D6" s="74"/>
      <c r="E6" s="96"/>
      <c r="F6" s="44"/>
      <c r="G6" s="44"/>
      <c r="H6" s="88"/>
      <c r="I6" s="36" t="s">
        <v>34</v>
      </c>
      <c r="J6" s="43" t="s">
        <v>6</v>
      </c>
      <c r="K6" s="98" t="s">
        <v>7</v>
      </c>
    </row>
    <row r="7" spans="1:11" ht="21" customHeight="1" x14ac:dyDescent="0.35">
      <c r="A7" s="102" t="str">
        <f>Celkove!A7</f>
        <v>KATEGORIE: STARŠÍ ŽÁCI</v>
      </c>
      <c r="B7" s="76"/>
      <c r="C7" s="77"/>
      <c r="D7" s="99" t="s">
        <v>35</v>
      </c>
      <c r="E7" s="96"/>
      <c r="F7" s="44"/>
      <c r="G7" s="44"/>
      <c r="H7" s="88"/>
      <c r="I7" s="37"/>
      <c r="J7" s="44"/>
      <c r="K7" s="44"/>
    </row>
    <row r="8" spans="1:11" ht="15.5" x14ac:dyDescent="0.35">
      <c r="A8" s="79" t="s">
        <v>12</v>
      </c>
      <c r="B8" s="79" t="s">
        <v>13</v>
      </c>
      <c r="C8" s="80" t="s">
        <v>14</v>
      </c>
      <c r="D8" s="88"/>
      <c r="E8" s="96"/>
      <c r="F8" s="44"/>
      <c r="G8" s="44"/>
      <c r="H8" s="88"/>
      <c r="I8" s="37"/>
      <c r="J8" s="44"/>
      <c r="K8" s="44"/>
    </row>
    <row r="9" spans="1:11" ht="15.5" x14ac:dyDescent="0.35">
      <c r="A9" s="40"/>
      <c r="B9" s="40"/>
      <c r="C9" s="42"/>
      <c r="D9" s="42"/>
      <c r="E9" s="97"/>
      <c r="F9" s="40"/>
      <c r="G9" s="40"/>
      <c r="H9" s="42"/>
      <c r="I9" s="38"/>
      <c r="J9" s="40"/>
      <c r="K9" s="40"/>
    </row>
    <row r="10" spans="1:11" ht="22.5" customHeight="1" x14ac:dyDescent="0.35">
      <c r="A10" s="103">
        <v>1</v>
      </c>
      <c r="B10" s="104" t="str">
        <f>Celkove!B10</f>
        <v>Pustkovec A</v>
      </c>
      <c r="C10" s="4" t="s">
        <v>16</v>
      </c>
      <c r="D10" s="13">
        <v>81.7</v>
      </c>
      <c r="E10" s="14"/>
      <c r="F10" s="15"/>
      <c r="G10" s="15"/>
      <c r="H10" s="16"/>
      <c r="I10" s="5">
        <f t="shared" ref="I10:I31" si="0">IF(SUM(D10:H10)&lt;&gt;0,SUM(D10:H10),"")</f>
        <v>81.7</v>
      </c>
      <c r="J10" s="39">
        <f>IF(OR(I10&lt;&gt;"",I11&lt;&gt;""),MIN(I10:I11),"")</f>
        <v>81.349999999999994</v>
      </c>
      <c r="K10" s="85">
        <f>IF(J10&lt;&gt;"",_xlfn.RANK.EQ(J10,J:J,1),"")</f>
        <v>2</v>
      </c>
    </row>
    <row r="11" spans="1:11" ht="22.5" customHeight="1" x14ac:dyDescent="0.35">
      <c r="A11" s="40"/>
      <c r="B11" s="40"/>
      <c r="C11" s="6" t="s">
        <v>17</v>
      </c>
      <c r="D11" s="17">
        <v>81.349999999999994</v>
      </c>
      <c r="E11" s="18"/>
      <c r="F11" s="19"/>
      <c r="G11" s="19"/>
      <c r="H11" s="20"/>
      <c r="I11" s="7">
        <f t="shared" si="0"/>
        <v>81.349999999999994</v>
      </c>
      <c r="J11" s="40"/>
      <c r="K11" s="40"/>
    </row>
    <row r="12" spans="1:11" ht="22.5" customHeight="1" x14ac:dyDescent="0.35">
      <c r="A12" s="103">
        <v>2</v>
      </c>
      <c r="B12" s="104" t="str">
        <f>Celkove!B12</f>
        <v>Heřmanice</v>
      </c>
      <c r="C12" s="4" t="s">
        <v>16</v>
      </c>
      <c r="D12" s="13">
        <v>80.33</v>
      </c>
      <c r="E12" s="14"/>
      <c r="F12" s="15"/>
      <c r="G12" s="15"/>
      <c r="H12" s="16"/>
      <c r="I12" s="5">
        <f t="shared" si="0"/>
        <v>80.33</v>
      </c>
      <c r="J12" s="39">
        <f>IF(OR(I12&lt;&gt;"",I13&lt;&gt;""),MIN(I12:I13),"")</f>
        <v>76.069999999999993</v>
      </c>
      <c r="K12" s="85">
        <f>IF(J12&lt;&gt;"",_xlfn.RANK.EQ(J12,J:J,1),"")</f>
        <v>1</v>
      </c>
    </row>
    <row r="13" spans="1:11" ht="22.5" customHeight="1" x14ac:dyDescent="0.35">
      <c r="A13" s="40"/>
      <c r="B13" s="40"/>
      <c r="C13" s="6" t="s">
        <v>17</v>
      </c>
      <c r="D13" s="17">
        <v>76.069999999999993</v>
      </c>
      <c r="E13" s="18"/>
      <c r="F13" s="19"/>
      <c r="G13" s="19"/>
      <c r="H13" s="20"/>
      <c r="I13" s="7">
        <f t="shared" si="0"/>
        <v>76.069999999999993</v>
      </c>
      <c r="J13" s="40"/>
      <c r="K13" s="40"/>
    </row>
    <row r="14" spans="1:11" ht="22.5" customHeight="1" x14ac:dyDescent="0.35">
      <c r="A14" s="103">
        <v>3</v>
      </c>
      <c r="B14" s="104" t="str">
        <f>Celkove!B14</f>
        <v>Pustkovec B</v>
      </c>
      <c r="C14" s="4" t="s">
        <v>16</v>
      </c>
      <c r="D14" s="13">
        <v>87.79</v>
      </c>
      <c r="E14" s="14"/>
      <c r="F14" s="15"/>
      <c r="G14" s="15"/>
      <c r="H14" s="16"/>
      <c r="I14" s="5">
        <f t="shared" si="0"/>
        <v>87.79</v>
      </c>
      <c r="J14" s="39">
        <f>IF(OR(I14&lt;&gt;"",I15&lt;&gt;""),MIN(I14:I15),"")</f>
        <v>83.53</v>
      </c>
      <c r="K14" s="85">
        <f>IF(J14&lt;&gt;"",_xlfn.RANK.EQ(J14,J:J,1),"")</f>
        <v>3</v>
      </c>
    </row>
    <row r="15" spans="1:11" ht="22.5" customHeight="1" x14ac:dyDescent="0.35">
      <c r="A15" s="40"/>
      <c r="B15" s="40"/>
      <c r="C15" s="6" t="s">
        <v>17</v>
      </c>
      <c r="D15" s="17">
        <v>83.53</v>
      </c>
      <c r="E15" s="18"/>
      <c r="F15" s="19"/>
      <c r="G15" s="19"/>
      <c r="H15" s="20"/>
      <c r="I15" s="7">
        <f t="shared" si="0"/>
        <v>83.53</v>
      </c>
      <c r="J15" s="40"/>
      <c r="K15" s="40"/>
    </row>
    <row r="16" spans="1:11" ht="22.5" customHeight="1" x14ac:dyDescent="0.35">
      <c r="A16" s="103">
        <v>4</v>
      </c>
      <c r="B16" s="104" t="str">
        <f>Celkove!B16</f>
        <v>Nová Ves</v>
      </c>
      <c r="C16" s="4" t="s">
        <v>16</v>
      </c>
      <c r="D16" s="13">
        <v>91.91</v>
      </c>
      <c r="E16" s="14"/>
      <c r="F16" s="15"/>
      <c r="G16" s="15"/>
      <c r="H16" s="16"/>
      <c r="I16" s="5">
        <f t="shared" si="0"/>
        <v>91.91</v>
      </c>
      <c r="J16" s="39">
        <f>IF(OR(I16&lt;&gt;"",I17&lt;&gt;""),MIN(I16:I17),"")</f>
        <v>84.94</v>
      </c>
      <c r="K16" s="85">
        <f>IF(J16&lt;&gt;"",_xlfn.RANK.EQ(J16,J:J,1),"")</f>
        <v>4</v>
      </c>
    </row>
    <row r="17" spans="1:25" ht="22.5" customHeight="1" x14ac:dyDescent="0.35">
      <c r="A17" s="40"/>
      <c r="B17" s="40"/>
      <c r="C17" s="6" t="s">
        <v>17</v>
      </c>
      <c r="D17" s="17">
        <v>84.94</v>
      </c>
      <c r="E17" s="18"/>
      <c r="F17" s="19"/>
      <c r="G17" s="19"/>
      <c r="H17" s="20"/>
      <c r="I17" s="7">
        <f t="shared" si="0"/>
        <v>84.94</v>
      </c>
      <c r="J17" s="40"/>
      <c r="K17" s="40"/>
    </row>
    <row r="18" spans="1:25" ht="22.5" customHeight="1" x14ac:dyDescent="0.35">
      <c r="A18" s="103">
        <v>5</v>
      </c>
      <c r="B18" s="104" t="str">
        <f>Celkove!B18</f>
        <v>Muglinov</v>
      </c>
      <c r="C18" s="4" t="s">
        <v>16</v>
      </c>
      <c r="D18" s="13">
        <v>102.4</v>
      </c>
      <c r="E18" s="14"/>
      <c r="F18" s="15"/>
      <c r="G18" s="15"/>
      <c r="H18" s="16"/>
      <c r="I18" s="5">
        <f t="shared" si="0"/>
        <v>102.4</v>
      </c>
      <c r="J18" s="39">
        <f>IF(OR(I18&lt;&gt;"",I19&lt;&gt;""),MIN(I18:I19),"")</f>
        <v>102.4</v>
      </c>
      <c r="K18" s="85">
        <f>IF(J18&lt;&gt;"",_xlfn.RANK.EQ(J18,J:J,1),"")</f>
        <v>9</v>
      </c>
    </row>
    <row r="19" spans="1:25" ht="22.5" customHeight="1" x14ac:dyDescent="0.35">
      <c r="A19" s="40"/>
      <c r="B19" s="40"/>
      <c r="C19" s="6" t="s">
        <v>17</v>
      </c>
      <c r="D19" s="17">
        <v>999.99</v>
      </c>
      <c r="E19" s="18"/>
      <c r="F19" s="19"/>
      <c r="G19" s="19"/>
      <c r="H19" s="20"/>
      <c r="I19" s="7">
        <f t="shared" si="0"/>
        <v>999.99</v>
      </c>
      <c r="J19" s="40"/>
      <c r="K19" s="40"/>
    </row>
    <row r="20" spans="1:25" ht="22.5" customHeight="1" x14ac:dyDescent="0.35">
      <c r="A20" s="103">
        <v>6</v>
      </c>
      <c r="B20" s="104" t="str">
        <f>Celkove!B20</f>
        <v>Krásné Pole</v>
      </c>
      <c r="C20" s="4" t="s">
        <v>16</v>
      </c>
      <c r="D20" s="13">
        <v>97.19</v>
      </c>
      <c r="E20" s="14"/>
      <c r="F20" s="15"/>
      <c r="G20" s="15"/>
      <c r="H20" s="16"/>
      <c r="I20" s="5">
        <f t="shared" si="0"/>
        <v>97.19</v>
      </c>
      <c r="J20" s="39">
        <f>IF(OR(I20&lt;&gt;"",I21&lt;&gt;""),MIN(I20:I21),"")</f>
        <v>97.19</v>
      </c>
      <c r="K20" s="85">
        <f>IF(J20&lt;&gt;"",_xlfn.RANK.EQ(J20,J:J,1),"")</f>
        <v>7</v>
      </c>
    </row>
    <row r="21" spans="1:25" ht="22.5" customHeight="1" x14ac:dyDescent="0.35">
      <c r="A21" s="40"/>
      <c r="B21" s="40"/>
      <c r="C21" s="6" t="s">
        <v>17</v>
      </c>
      <c r="D21" s="17">
        <v>94.53</v>
      </c>
      <c r="E21" s="18"/>
      <c r="F21" s="19">
        <v>20</v>
      </c>
      <c r="G21" s="19"/>
      <c r="H21" s="20"/>
      <c r="I21" s="7">
        <f t="shared" si="0"/>
        <v>114.53</v>
      </c>
      <c r="J21" s="40"/>
      <c r="K21" s="40"/>
    </row>
    <row r="22" spans="1:25" ht="22.5" customHeight="1" x14ac:dyDescent="0.35">
      <c r="A22" s="103">
        <v>7</v>
      </c>
      <c r="B22" s="104" t="str">
        <f>Celkove!B22</f>
        <v>Vřesina</v>
      </c>
      <c r="C22" s="4" t="s">
        <v>16</v>
      </c>
      <c r="D22" s="13">
        <v>92.12</v>
      </c>
      <c r="E22" s="14"/>
      <c r="F22" s="15"/>
      <c r="G22" s="15"/>
      <c r="H22" s="16"/>
      <c r="I22" s="5">
        <f t="shared" si="0"/>
        <v>92.12</v>
      </c>
      <c r="J22" s="39">
        <f>IF(OR(I22&lt;&gt;"",I23&lt;&gt;""),MIN(I22:I23),"")</f>
        <v>87.22</v>
      </c>
      <c r="K22" s="85">
        <f>IF(J22&lt;&gt;"",_xlfn.RANK.EQ(J22,J:J,1),"")</f>
        <v>6</v>
      </c>
    </row>
    <row r="23" spans="1:25" ht="22.5" customHeight="1" x14ac:dyDescent="0.35">
      <c r="A23" s="40"/>
      <c r="B23" s="40"/>
      <c r="C23" s="6" t="s">
        <v>17</v>
      </c>
      <c r="D23" s="17">
        <v>87.22</v>
      </c>
      <c r="E23" s="18"/>
      <c r="F23" s="19"/>
      <c r="G23" s="19"/>
      <c r="H23" s="20"/>
      <c r="I23" s="7">
        <f t="shared" si="0"/>
        <v>87.22</v>
      </c>
      <c r="J23" s="40"/>
      <c r="K23" s="40"/>
    </row>
    <row r="24" spans="1:25" ht="22.5" customHeight="1" x14ac:dyDescent="0.35">
      <c r="A24" s="103">
        <v>8</v>
      </c>
      <c r="B24" s="104" t="str">
        <f>Celkove!B24</f>
        <v>Pustkovec C</v>
      </c>
      <c r="C24" s="4" t="s">
        <v>16</v>
      </c>
      <c r="D24" s="13">
        <v>115.2</v>
      </c>
      <c r="E24" s="14"/>
      <c r="F24" s="15"/>
      <c r="G24" s="15"/>
      <c r="H24" s="16"/>
      <c r="I24" s="5">
        <f t="shared" si="0"/>
        <v>115.2</v>
      </c>
      <c r="J24" s="39">
        <f>IF(OR(I24&lt;&gt;"",I25&lt;&gt;""),MIN(I24:I25),"")</f>
        <v>103.24</v>
      </c>
      <c r="K24" s="85">
        <f>IF(J24&lt;&gt;"",_xlfn.RANK.EQ(J24,J:J,1),"")</f>
        <v>10</v>
      </c>
    </row>
    <row r="25" spans="1:25" ht="22.5" customHeight="1" x14ac:dyDescent="0.35">
      <c r="A25" s="40"/>
      <c r="B25" s="40"/>
      <c r="C25" s="6" t="s">
        <v>17</v>
      </c>
      <c r="D25" s="17">
        <v>103.24</v>
      </c>
      <c r="E25" s="18"/>
      <c r="F25" s="19"/>
      <c r="G25" s="19"/>
      <c r="H25" s="20"/>
      <c r="I25" s="7">
        <f t="shared" si="0"/>
        <v>103.24</v>
      </c>
      <c r="J25" s="40"/>
      <c r="K25" s="40"/>
    </row>
    <row r="26" spans="1:25" ht="22.5" customHeight="1" x14ac:dyDescent="0.35">
      <c r="A26" s="103">
        <v>9</v>
      </c>
      <c r="B26" s="104" t="str">
        <f>Celkove!B26</f>
        <v>Vratimov</v>
      </c>
      <c r="C26" s="4" t="s">
        <v>16</v>
      </c>
      <c r="D26" s="13">
        <v>90.64</v>
      </c>
      <c r="E26" s="14"/>
      <c r="F26" s="15">
        <v>10</v>
      </c>
      <c r="G26" s="15"/>
      <c r="H26" s="16"/>
      <c r="I26" s="5">
        <f t="shared" si="0"/>
        <v>100.64</v>
      </c>
      <c r="J26" s="39">
        <f>IF(OR(I26&lt;&gt;"",I27&lt;&gt;""),MIN(I26:I27),"")</f>
        <v>86.92</v>
      </c>
      <c r="K26" s="85">
        <f>IF(J26&lt;&gt;"",_xlfn.RANK.EQ(J26,J:J,1),"")</f>
        <v>5</v>
      </c>
    </row>
    <row r="27" spans="1:25" ht="22.5" customHeight="1" x14ac:dyDescent="0.35">
      <c r="A27" s="40"/>
      <c r="B27" s="40"/>
      <c r="C27" s="6" t="s">
        <v>17</v>
      </c>
      <c r="D27" s="17">
        <v>86.92</v>
      </c>
      <c r="E27" s="18"/>
      <c r="F27" s="19"/>
      <c r="G27" s="19"/>
      <c r="H27" s="20"/>
      <c r="I27" s="7">
        <f t="shared" si="0"/>
        <v>86.92</v>
      </c>
      <c r="J27" s="40"/>
      <c r="K27" s="40"/>
    </row>
    <row r="28" spans="1:25" ht="22.5" customHeight="1" x14ac:dyDescent="0.35">
      <c r="A28" s="103">
        <v>10</v>
      </c>
      <c r="B28" s="104" t="str">
        <f>Celkove!B28</f>
        <v>Hrabová</v>
      </c>
      <c r="C28" s="9" t="s">
        <v>16</v>
      </c>
      <c r="D28" s="13">
        <v>104.17</v>
      </c>
      <c r="E28" s="21"/>
      <c r="F28" s="22"/>
      <c r="G28" s="22"/>
      <c r="H28" s="23"/>
      <c r="I28" s="5">
        <f t="shared" si="0"/>
        <v>104.17</v>
      </c>
      <c r="J28" s="39">
        <f>IF(OR(I28&lt;&gt;"",I29&lt;&gt;""),MIN(I28:I29),"")</f>
        <v>104.17</v>
      </c>
      <c r="K28" s="85">
        <f>IF(J28&lt;&gt;"",_xlfn.RANK.EQ(J28,J:J,1),"")</f>
        <v>11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22.5" customHeight="1" x14ac:dyDescent="0.35">
      <c r="A29" s="40"/>
      <c r="B29" s="40"/>
      <c r="C29" s="6" t="s">
        <v>17</v>
      </c>
      <c r="D29" s="17">
        <v>102.02</v>
      </c>
      <c r="E29" s="18"/>
      <c r="F29" s="19"/>
      <c r="G29" s="19">
        <v>10</v>
      </c>
      <c r="H29" s="20"/>
      <c r="I29" s="7">
        <f t="shared" si="0"/>
        <v>112.02</v>
      </c>
      <c r="J29" s="40"/>
      <c r="K29" s="40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22.5" customHeight="1" x14ac:dyDescent="0.35">
      <c r="A30" s="103">
        <v>11</v>
      </c>
      <c r="B30" s="104" t="str">
        <f>Celkove!B30</f>
        <v>Klimkovice</v>
      </c>
      <c r="C30" s="9" t="s">
        <v>16</v>
      </c>
      <c r="D30" s="13">
        <v>92.56</v>
      </c>
      <c r="E30" s="21"/>
      <c r="F30" s="22">
        <v>10</v>
      </c>
      <c r="G30" s="22"/>
      <c r="H30" s="23"/>
      <c r="I30" s="5">
        <f t="shared" si="0"/>
        <v>102.56</v>
      </c>
      <c r="J30" s="39">
        <f>IF(OR(I30&lt;&gt;"",I31&lt;&gt;""),MIN(I30:I31),"")</f>
        <v>101.55</v>
      </c>
      <c r="K30" s="85">
        <f>IF(J30&lt;&gt;"",_xlfn.RANK.EQ(J30,J:J,1),"")</f>
        <v>8</v>
      </c>
    </row>
    <row r="31" spans="1:25" ht="22.5" customHeight="1" x14ac:dyDescent="0.35">
      <c r="A31" s="84"/>
      <c r="B31" s="84"/>
      <c r="C31" s="24" t="s">
        <v>17</v>
      </c>
      <c r="D31" s="25">
        <v>101.55</v>
      </c>
      <c r="E31" s="26"/>
      <c r="F31" s="27"/>
      <c r="G31" s="27"/>
      <c r="H31" s="28"/>
      <c r="I31" s="29">
        <f t="shared" si="0"/>
        <v>101.55</v>
      </c>
      <c r="J31" s="84"/>
      <c r="K31" s="84"/>
    </row>
  </sheetData>
  <mergeCells count="61">
    <mergeCell ref="J30:J31"/>
    <mergeCell ref="K30:K31"/>
    <mergeCell ref="I6:I9"/>
    <mergeCell ref="J6:J9"/>
    <mergeCell ref="J10:J11"/>
    <mergeCell ref="K10:K11"/>
    <mergeCell ref="J12:J13"/>
    <mergeCell ref="K12:K13"/>
    <mergeCell ref="K14:K15"/>
    <mergeCell ref="J24:J25"/>
    <mergeCell ref="K24:K25"/>
    <mergeCell ref="J26:J27"/>
    <mergeCell ref="K26:K27"/>
    <mergeCell ref="J28:J29"/>
    <mergeCell ref="K28:K29"/>
    <mergeCell ref="A24:A25"/>
    <mergeCell ref="A26:A27"/>
    <mergeCell ref="A28:A29"/>
    <mergeCell ref="A30:A31"/>
    <mergeCell ref="B20:B21"/>
    <mergeCell ref="B22:B23"/>
    <mergeCell ref="B24:B25"/>
    <mergeCell ref="B26:B27"/>
    <mergeCell ref="B28:B29"/>
    <mergeCell ref="B30:B31"/>
    <mergeCell ref="A10:A11"/>
    <mergeCell ref="B10:B11"/>
    <mergeCell ref="A18:A19"/>
    <mergeCell ref="A20:A21"/>
    <mergeCell ref="A22:A23"/>
    <mergeCell ref="A12:A13"/>
    <mergeCell ref="B12:B13"/>
    <mergeCell ref="A14:A15"/>
    <mergeCell ref="B14:B15"/>
    <mergeCell ref="A16:A17"/>
    <mergeCell ref="B16:B17"/>
    <mergeCell ref="B18:B19"/>
    <mergeCell ref="G5:G9"/>
    <mergeCell ref="H5:H9"/>
    <mergeCell ref="C1:J3"/>
    <mergeCell ref="D4:D6"/>
    <mergeCell ref="E4:H4"/>
    <mergeCell ref="I4:K5"/>
    <mergeCell ref="E5:E9"/>
    <mergeCell ref="F5:F9"/>
    <mergeCell ref="K6:K9"/>
    <mergeCell ref="D7:D9"/>
    <mergeCell ref="A4:C6"/>
    <mergeCell ref="A7:C7"/>
    <mergeCell ref="A8:A9"/>
    <mergeCell ref="B8:B9"/>
    <mergeCell ref="C8:C9"/>
    <mergeCell ref="J22:J23"/>
    <mergeCell ref="K22:K23"/>
    <mergeCell ref="J14:J15"/>
    <mergeCell ref="J16:J17"/>
    <mergeCell ref="K16:K17"/>
    <mergeCell ref="J18:J19"/>
    <mergeCell ref="K18:K19"/>
    <mergeCell ref="J20:J21"/>
    <mergeCell ref="K20:K21"/>
  </mergeCells>
  <printOptions horizontalCentered="1"/>
  <pageMargins left="7.874015748031496E-2" right="7.874015748031496E-2" top="0.39370078740157483" bottom="0.39370078740157483" header="0" footer="0"/>
  <pageSetup paperSize="9" fitToHeight="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31"/>
  <sheetViews>
    <sheetView workbookViewId="0"/>
  </sheetViews>
  <sheetFormatPr defaultColWidth="11.25" defaultRowHeight="15" customHeight="1" x14ac:dyDescent="0.35"/>
  <cols>
    <col min="1" max="1" width="3.58203125" customWidth="1"/>
    <col min="2" max="2" width="14.83203125" customWidth="1"/>
    <col min="3" max="3" width="6.58203125" customWidth="1"/>
    <col min="4" max="4" width="7.4140625" customWidth="1"/>
    <col min="5" max="12" width="5.08203125" customWidth="1"/>
    <col min="13" max="13" width="7.33203125" customWidth="1"/>
    <col min="14" max="14" width="6.5" customWidth="1"/>
    <col min="15" max="15" width="4" customWidth="1"/>
    <col min="16" max="24" width="6.58203125" customWidth="1"/>
  </cols>
  <sheetData>
    <row r="1" spans="1:15" ht="15.75" customHeight="1" x14ac:dyDescent="0.35">
      <c r="A1" s="11"/>
      <c r="B1" s="3"/>
      <c r="C1" s="3"/>
      <c r="D1" s="53" t="str">
        <f>Celkove!$C$1</f>
        <v>POHÁROVÁ SOUTĚŽ v disciplínách CTIF 21.4.2024</v>
      </c>
      <c r="E1" s="54"/>
      <c r="F1" s="54"/>
      <c r="G1" s="54"/>
      <c r="H1" s="54"/>
      <c r="I1" s="54"/>
      <c r="J1" s="54"/>
      <c r="K1" s="54"/>
      <c r="L1" s="54"/>
      <c r="M1" s="54"/>
      <c r="N1" s="54"/>
      <c r="O1" s="12"/>
    </row>
    <row r="2" spans="1:15" ht="15.75" customHeight="1" x14ac:dyDescent="0.35">
      <c r="A2" s="3"/>
      <c r="B2" s="3"/>
      <c r="C2" s="3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12"/>
    </row>
    <row r="3" spans="1:15" ht="24" customHeight="1" x14ac:dyDescent="0.35">
      <c r="A3" s="30"/>
      <c r="B3" s="30"/>
      <c r="C3" s="30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31"/>
    </row>
    <row r="4" spans="1:15" ht="15.75" customHeight="1" x14ac:dyDescent="0.35">
      <c r="A4" s="107" t="s">
        <v>36</v>
      </c>
      <c r="B4" s="56"/>
      <c r="C4" s="62"/>
      <c r="D4" s="105"/>
      <c r="E4" s="106" t="s">
        <v>37</v>
      </c>
      <c r="F4" s="59"/>
      <c r="G4" s="59"/>
      <c r="H4" s="59"/>
      <c r="I4" s="59"/>
      <c r="J4" s="59"/>
      <c r="K4" s="59"/>
      <c r="L4" s="60"/>
      <c r="M4" s="55" t="s">
        <v>29</v>
      </c>
      <c r="N4" s="56"/>
      <c r="O4" s="57"/>
    </row>
    <row r="5" spans="1:15" ht="6" customHeight="1" x14ac:dyDescent="0.35">
      <c r="A5" s="46"/>
      <c r="B5" s="54"/>
      <c r="C5" s="66"/>
      <c r="D5" s="66"/>
      <c r="E5" s="95" t="s">
        <v>38</v>
      </c>
      <c r="F5" s="86" t="s">
        <v>39</v>
      </c>
      <c r="G5" s="86" t="s">
        <v>40</v>
      </c>
      <c r="H5" s="86" t="s">
        <v>41</v>
      </c>
      <c r="I5" s="86" t="s">
        <v>42</v>
      </c>
      <c r="J5" s="86" t="s">
        <v>43</v>
      </c>
      <c r="K5" s="86" t="s">
        <v>44</v>
      </c>
      <c r="L5" s="86" t="s">
        <v>45</v>
      </c>
      <c r="M5" s="58"/>
      <c r="N5" s="59"/>
      <c r="O5" s="60"/>
    </row>
    <row r="6" spans="1:15" ht="25.5" customHeight="1" x14ac:dyDescent="0.35">
      <c r="A6" s="58"/>
      <c r="B6" s="59"/>
      <c r="C6" s="74"/>
      <c r="D6" s="74"/>
      <c r="E6" s="96"/>
      <c r="F6" s="44"/>
      <c r="G6" s="44"/>
      <c r="H6" s="44"/>
      <c r="I6" s="44"/>
      <c r="J6" s="44"/>
      <c r="K6" s="44"/>
      <c r="L6" s="44"/>
      <c r="M6" s="36" t="s">
        <v>34</v>
      </c>
      <c r="N6" s="43" t="s">
        <v>6</v>
      </c>
      <c r="O6" s="33" t="s">
        <v>7</v>
      </c>
    </row>
    <row r="7" spans="1:15" ht="21" customHeight="1" x14ac:dyDescent="0.35">
      <c r="A7" s="75" t="str">
        <f>Celkove!A7</f>
        <v>KATEGORIE: STARŠÍ ŽÁCI</v>
      </c>
      <c r="B7" s="76"/>
      <c r="C7" s="77"/>
      <c r="D7" s="99" t="s">
        <v>35</v>
      </c>
      <c r="E7" s="96"/>
      <c r="F7" s="44"/>
      <c r="G7" s="44"/>
      <c r="H7" s="44"/>
      <c r="I7" s="44"/>
      <c r="J7" s="44"/>
      <c r="K7" s="44"/>
      <c r="L7" s="44"/>
      <c r="M7" s="37"/>
      <c r="N7" s="44"/>
      <c r="O7" s="34"/>
    </row>
    <row r="8" spans="1:15" ht="15.5" x14ac:dyDescent="0.35">
      <c r="A8" s="78" t="s">
        <v>12</v>
      </c>
      <c r="B8" s="79" t="s">
        <v>13</v>
      </c>
      <c r="C8" s="80" t="s">
        <v>14</v>
      </c>
      <c r="D8" s="88"/>
      <c r="E8" s="96"/>
      <c r="F8" s="44"/>
      <c r="G8" s="44"/>
      <c r="H8" s="44"/>
      <c r="I8" s="44"/>
      <c r="J8" s="44"/>
      <c r="K8" s="44"/>
      <c r="L8" s="44"/>
      <c r="M8" s="37"/>
      <c r="N8" s="44"/>
      <c r="O8" s="34"/>
    </row>
    <row r="9" spans="1:15" ht="15.5" x14ac:dyDescent="0.35">
      <c r="A9" s="38"/>
      <c r="B9" s="40"/>
      <c r="C9" s="42"/>
      <c r="D9" s="42"/>
      <c r="E9" s="97"/>
      <c r="F9" s="40"/>
      <c r="G9" s="40"/>
      <c r="H9" s="40"/>
      <c r="I9" s="40"/>
      <c r="J9" s="40"/>
      <c r="K9" s="40"/>
      <c r="L9" s="40"/>
      <c r="M9" s="38"/>
      <c r="N9" s="40"/>
      <c r="O9" s="35"/>
    </row>
    <row r="10" spans="1:15" ht="22.5" customHeight="1" x14ac:dyDescent="0.35">
      <c r="A10" s="68">
        <v>1</v>
      </c>
      <c r="B10" s="104" t="str">
        <f>Celkove!B10</f>
        <v>Pustkovec A</v>
      </c>
      <c r="C10" s="4" t="s">
        <v>16</v>
      </c>
      <c r="D10" s="13">
        <v>53.13</v>
      </c>
      <c r="E10" s="14"/>
      <c r="F10" s="15"/>
      <c r="G10" s="15"/>
      <c r="H10" s="15"/>
      <c r="I10" s="15"/>
      <c r="J10" s="15"/>
      <c r="K10" s="15">
        <v>10</v>
      </c>
      <c r="L10" s="15"/>
      <c r="M10" s="5">
        <f t="shared" ref="M10:M31" si="0">IF(SUM(D10:L10)&lt;&gt;0,SUM(D10:L10),"")</f>
        <v>63.13</v>
      </c>
      <c r="N10" s="39">
        <f>IF(OR(M10&lt;&gt;"",M11&lt;&gt;""),MIN(M10:M11),"")</f>
        <v>58.77</v>
      </c>
      <c r="O10" s="108">
        <f>IF(N10&lt;&gt;"",_xlfn.RANK.EQ(N10,N:N,1),"")</f>
        <v>4</v>
      </c>
    </row>
    <row r="11" spans="1:15" ht="22.5" customHeight="1" x14ac:dyDescent="0.35">
      <c r="A11" s="38"/>
      <c r="B11" s="40"/>
      <c r="C11" s="6" t="s">
        <v>17</v>
      </c>
      <c r="D11" s="17">
        <v>58.77</v>
      </c>
      <c r="E11" s="18"/>
      <c r="F11" s="19"/>
      <c r="G11" s="19"/>
      <c r="H11" s="19"/>
      <c r="I11" s="19"/>
      <c r="J11" s="19"/>
      <c r="K11" s="19"/>
      <c r="L11" s="19"/>
      <c r="M11" s="7">
        <f t="shared" si="0"/>
        <v>58.77</v>
      </c>
      <c r="N11" s="40"/>
      <c r="O11" s="40"/>
    </row>
    <row r="12" spans="1:15" ht="22.5" customHeight="1" x14ac:dyDescent="0.35">
      <c r="A12" s="68">
        <v>2</v>
      </c>
      <c r="B12" s="104" t="str">
        <f>Celkove!B12</f>
        <v>Heřmanice</v>
      </c>
      <c r="C12" s="4" t="s">
        <v>16</v>
      </c>
      <c r="D12" s="13">
        <v>49.97</v>
      </c>
      <c r="E12" s="14"/>
      <c r="F12" s="15"/>
      <c r="G12" s="15"/>
      <c r="H12" s="15"/>
      <c r="I12" s="15"/>
      <c r="J12" s="15"/>
      <c r="K12" s="15"/>
      <c r="L12" s="15">
        <v>10</v>
      </c>
      <c r="M12" s="5">
        <f t="shared" si="0"/>
        <v>59.97</v>
      </c>
      <c r="N12" s="39">
        <f>IF(OR(M12&lt;&gt;"",M13&lt;&gt;""),MIN(M12:M13),"")</f>
        <v>51.55</v>
      </c>
      <c r="O12" s="85">
        <f>IF(N12&lt;&gt;"",_xlfn.RANK.EQ(N12,N:N,1),"")</f>
        <v>1</v>
      </c>
    </row>
    <row r="13" spans="1:15" ht="22.5" customHeight="1" x14ac:dyDescent="0.35">
      <c r="A13" s="38"/>
      <c r="B13" s="40"/>
      <c r="C13" s="6" t="s">
        <v>17</v>
      </c>
      <c r="D13" s="17">
        <v>51.55</v>
      </c>
      <c r="E13" s="18"/>
      <c r="F13" s="19"/>
      <c r="G13" s="19"/>
      <c r="H13" s="19"/>
      <c r="I13" s="19"/>
      <c r="J13" s="19"/>
      <c r="K13" s="19"/>
      <c r="L13" s="19"/>
      <c r="M13" s="7">
        <f t="shared" si="0"/>
        <v>51.55</v>
      </c>
      <c r="N13" s="40"/>
      <c r="O13" s="40"/>
    </row>
    <row r="14" spans="1:15" ht="22.5" customHeight="1" x14ac:dyDescent="0.35">
      <c r="A14" s="68">
        <v>3</v>
      </c>
      <c r="B14" s="104" t="str">
        <f>Celkove!B14</f>
        <v>Pustkovec B</v>
      </c>
      <c r="C14" s="4" t="s">
        <v>16</v>
      </c>
      <c r="D14" s="13">
        <v>57.8</v>
      </c>
      <c r="E14" s="14"/>
      <c r="F14" s="15"/>
      <c r="G14" s="15"/>
      <c r="H14" s="15"/>
      <c r="I14" s="15"/>
      <c r="J14" s="15"/>
      <c r="K14" s="15"/>
      <c r="L14" s="15"/>
      <c r="M14" s="5">
        <f t="shared" si="0"/>
        <v>57.8</v>
      </c>
      <c r="N14" s="39">
        <f>IF(OR(M14&lt;&gt;"",M15&lt;&gt;""),MIN(M14:M15),"")</f>
        <v>57.8</v>
      </c>
      <c r="O14" s="85">
        <f>IF(N14&lt;&gt;"",_xlfn.RANK.EQ(N14,N:N,1),"")</f>
        <v>3</v>
      </c>
    </row>
    <row r="15" spans="1:15" ht="22.5" customHeight="1" x14ac:dyDescent="0.35">
      <c r="A15" s="38"/>
      <c r="B15" s="40"/>
      <c r="C15" s="6" t="s">
        <v>17</v>
      </c>
      <c r="D15" s="17">
        <v>58.69</v>
      </c>
      <c r="E15" s="32"/>
      <c r="F15" s="19"/>
      <c r="G15" s="19"/>
      <c r="H15" s="19"/>
      <c r="I15" s="19"/>
      <c r="J15" s="19"/>
      <c r="K15" s="19"/>
      <c r="L15" s="19"/>
      <c r="M15" s="7">
        <f t="shared" si="0"/>
        <v>58.69</v>
      </c>
      <c r="N15" s="40"/>
      <c r="O15" s="40"/>
    </row>
    <row r="16" spans="1:15" ht="22.5" customHeight="1" x14ac:dyDescent="0.35">
      <c r="A16" s="68">
        <v>4</v>
      </c>
      <c r="B16" s="104" t="str">
        <f>Celkove!B16</f>
        <v>Nová Ves</v>
      </c>
      <c r="C16" s="4" t="s">
        <v>16</v>
      </c>
      <c r="D16" s="13">
        <v>48.27</v>
      </c>
      <c r="E16" s="14">
        <v>10</v>
      </c>
      <c r="F16" s="15"/>
      <c r="G16" s="15"/>
      <c r="H16" s="15"/>
      <c r="I16" s="15"/>
      <c r="J16" s="15"/>
      <c r="K16" s="15"/>
      <c r="L16" s="15">
        <v>30</v>
      </c>
      <c r="M16" s="5">
        <f t="shared" si="0"/>
        <v>88.27000000000001</v>
      </c>
      <c r="N16" s="39">
        <f>IF(OR(M16&lt;&gt;"",M17&lt;&gt;""),MIN(M16:M17),"")</f>
        <v>55.84</v>
      </c>
      <c r="O16" s="85">
        <f>IF(N16&lt;&gt;"",_xlfn.RANK.EQ(N16,N:N,1),"")</f>
        <v>2</v>
      </c>
    </row>
    <row r="17" spans="1:24" ht="22.5" customHeight="1" x14ac:dyDescent="0.35">
      <c r="A17" s="38"/>
      <c r="B17" s="40"/>
      <c r="C17" s="6" t="s">
        <v>17</v>
      </c>
      <c r="D17" s="17">
        <v>55.84</v>
      </c>
      <c r="E17" s="18"/>
      <c r="F17" s="19"/>
      <c r="G17" s="19"/>
      <c r="H17" s="19"/>
      <c r="I17" s="19"/>
      <c r="J17" s="19"/>
      <c r="K17" s="19"/>
      <c r="L17" s="19"/>
      <c r="M17" s="7">
        <f t="shared" si="0"/>
        <v>55.84</v>
      </c>
      <c r="N17" s="40"/>
      <c r="O17" s="40"/>
    </row>
    <row r="18" spans="1:24" ht="22.5" customHeight="1" x14ac:dyDescent="0.35">
      <c r="A18" s="68">
        <v>5</v>
      </c>
      <c r="B18" s="104" t="str">
        <f>Celkove!B18</f>
        <v>Muglinov</v>
      </c>
      <c r="C18" s="4" t="s">
        <v>16</v>
      </c>
      <c r="D18" s="13">
        <v>70.55</v>
      </c>
      <c r="E18" s="14">
        <v>10</v>
      </c>
      <c r="F18" s="15"/>
      <c r="G18" s="15"/>
      <c r="H18" s="15"/>
      <c r="I18" s="15"/>
      <c r="J18" s="15"/>
      <c r="K18" s="15">
        <v>10</v>
      </c>
      <c r="L18" s="15">
        <v>10</v>
      </c>
      <c r="M18" s="5">
        <f t="shared" si="0"/>
        <v>100.55</v>
      </c>
      <c r="N18" s="39">
        <f>IF(OR(M18&lt;&gt;"",M19&lt;&gt;""),MIN(M18:M19),"")</f>
        <v>100.55</v>
      </c>
      <c r="O18" s="85">
        <f>IF(N18&lt;&gt;"",_xlfn.RANK.EQ(N18,N:N,1),"")</f>
        <v>10</v>
      </c>
    </row>
    <row r="19" spans="1:24" ht="22.5" customHeight="1" x14ac:dyDescent="0.35">
      <c r="A19" s="38"/>
      <c r="B19" s="40"/>
      <c r="C19" s="6" t="s">
        <v>17</v>
      </c>
      <c r="D19" s="17">
        <v>999.99</v>
      </c>
      <c r="E19" s="18"/>
      <c r="F19" s="19"/>
      <c r="G19" s="19"/>
      <c r="H19" s="19"/>
      <c r="I19" s="19"/>
      <c r="J19" s="19"/>
      <c r="K19" s="19"/>
      <c r="L19" s="19"/>
      <c r="M19" s="7">
        <f t="shared" si="0"/>
        <v>999.99</v>
      </c>
      <c r="N19" s="40"/>
      <c r="O19" s="40"/>
    </row>
    <row r="20" spans="1:24" ht="22.5" customHeight="1" x14ac:dyDescent="0.35">
      <c r="A20" s="68">
        <v>6</v>
      </c>
      <c r="B20" s="104" t="str">
        <f>Celkove!B20</f>
        <v>Krásné Pole</v>
      </c>
      <c r="C20" s="4" t="s">
        <v>16</v>
      </c>
      <c r="D20" s="13">
        <v>64.41</v>
      </c>
      <c r="E20" s="14"/>
      <c r="F20" s="15"/>
      <c r="G20" s="15"/>
      <c r="H20" s="15"/>
      <c r="I20" s="15"/>
      <c r="J20" s="15"/>
      <c r="K20" s="15">
        <v>10</v>
      </c>
      <c r="L20" s="15">
        <v>20</v>
      </c>
      <c r="M20" s="5">
        <f t="shared" si="0"/>
        <v>94.41</v>
      </c>
      <c r="N20" s="39">
        <f>IF(OR(M20&lt;&gt;"",M21&lt;&gt;""),MIN(M20:M21),"")</f>
        <v>60.39</v>
      </c>
      <c r="O20" s="85">
        <f>IF(N20&lt;&gt;"",_xlfn.RANK.EQ(N20,N:N,1),"")</f>
        <v>5</v>
      </c>
    </row>
    <row r="21" spans="1:24" ht="22.5" customHeight="1" x14ac:dyDescent="0.35">
      <c r="A21" s="38"/>
      <c r="B21" s="40"/>
      <c r="C21" s="6" t="s">
        <v>17</v>
      </c>
      <c r="D21" s="17">
        <v>60.39</v>
      </c>
      <c r="E21" s="18"/>
      <c r="F21" s="19"/>
      <c r="G21" s="19"/>
      <c r="H21" s="19"/>
      <c r="I21" s="19"/>
      <c r="J21" s="19"/>
      <c r="K21" s="19"/>
      <c r="L21" s="19"/>
      <c r="M21" s="7">
        <f t="shared" si="0"/>
        <v>60.39</v>
      </c>
      <c r="N21" s="40"/>
      <c r="O21" s="40"/>
    </row>
    <row r="22" spans="1:24" ht="22.5" customHeight="1" x14ac:dyDescent="0.35">
      <c r="A22" s="68">
        <v>7</v>
      </c>
      <c r="B22" s="104" t="str">
        <f>Celkove!B22</f>
        <v>Vřesina</v>
      </c>
      <c r="C22" s="4" t="s">
        <v>16</v>
      </c>
      <c r="D22" s="13">
        <v>67.95</v>
      </c>
      <c r="E22" s="14">
        <v>20</v>
      </c>
      <c r="F22" s="15">
        <v>5</v>
      </c>
      <c r="G22" s="15"/>
      <c r="H22" s="15"/>
      <c r="I22" s="15"/>
      <c r="J22" s="15"/>
      <c r="K22" s="15"/>
      <c r="L22" s="15">
        <v>40</v>
      </c>
      <c r="M22" s="5">
        <f t="shared" si="0"/>
        <v>132.94999999999999</v>
      </c>
      <c r="N22" s="39">
        <f>IF(OR(M22&lt;&gt;"",M23&lt;&gt;""),MIN(M22:M23),"")</f>
        <v>91.37</v>
      </c>
      <c r="O22" s="85">
        <f>IF(N22&lt;&gt;"",_xlfn.RANK.EQ(N22,N:N,1),"")</f>
        <v>9</v>
      </c>
    </row>
    <row r="23" spans="1:24" ht="22.5" customHeight="1" x14ac:dyDescent="0.35">
      <c r="A23" s="38"/>
      <c r="B23" s="40"/>
      <c r="C23" s="6" t="s">
        <v>17</v>
      </c>
      <c r="D23" s="17">
        <v>61.37</v>
      </c>
      <c r="E23" s="18">
        <v>10</v>
      </c>
      <c r="F23" s="19"/>
      <c r="G23" s="19"/>
      <c r="H23" s="19">
        <v>10</v>
      </c>
      <c r="I23" s="19"/>
      <c r="J23" s="19"/>
      <c r="K23" s="19"/>
      <c r="L23" s="19">
        <v>10</v>
      </c>
      <c r="M23" s="7">
        <f t="shared" si="0"/>
        <v>91.37</v>
      </c>
      <c r="N23" s="40"/>
      <c r="O23" s="40"/>
    </row>
    <row r="24" spans="1:24" ht="22.5" customHeight="1" x14ac:dyDescent="0.35">
      <c r="A24" s="68">
        <v>8</v>
      </c>
      <c r="B24" s="104" t="str">
        <f>Celkove!B24</f>
        <v>Pustkovec C</v>
      </c>
      <c r="C24" s="4" t="s">
        <v>16</v>
      </c>
      <c r="D24" s="13">
        <v>78.510000000000005</v>
      </c>
      <c r="E24" s="14">
        <v>20</v>
      </c>
      <c r="F24" s="15"/>
      <c r="G24" s="15"/>
      <c r="H24" s="15"/>
      <c r="I24" s="15"/>
      <c r="J24" s="15"/>
      <c r="K24" s="15"/>
      <c r="L24" s="15">
        <v>10</v>
      </c>
      <c r="M24" s="5">
        <f t="shared" si="0"/>
        <v>108.51</v>
      </c>
      <c r="N24" s="39">
        <f>IF(OR(M24&lt;&gt;"",M25&lt;&gt;""),MIN(M24:M25),"")</f>
        <v>71.78</v>
      </c>
      <c r="O24" s="85">
        <f>IF(N24&lt;&gt;"",_xlfn.RANK.EQ(N24,N:N,1),"")</f>
        <v>6</v>
      </c>
    </row>
    <row r="25" spans="1:24" ht="22.5" customHeight="1" x14ac:dyDescent="0.35">
      <c r="A25" s="38"/>
      <c r="B25" s="40"/>
      <c r="C25" s="6" t="s">
        <v>17</v>
      </c>
      <c r="D25" s="17">
        <v>71.78</v>
      </c>
      <c r="E25" s="18"/>
      <c r="F25" s="19"/>
      <c r="G25" s="19"/>
      <c r="H25" s="19"/>
      <c r="I25" s="19"/>
      <c r="J25" s="19"/>
      <c r="K25" s="19"/>
      <c r="L25" s="19"/>
      <c r="M25" s="7">
        <f t="shared" si="0"/>
        <v>71.78</v>
      </c>
      <c r="N25" s="40"/>
      <c r="O25" s="40"/>
    </row>
    <row r="26" spans="1:24" ht="22.5" customHeight="1" x14ac:dyDescent="0.35">
      <c r="A26" s="68">
        <v>9</v>
      </c>
      <c r="B26" s="104" t="str">
        <f>Celkove!B26</f>
        <v>Vratimov</v>
      </c>
      <c r="C26" s="4" t="s">
        <v>16</v>
      </c>
      <c r="D26" s="13">
        <v>60.02</v>
      </c>
      <c r="E26" s="14"/>
      <c r="F26" s="15">
        <v>5</v>
      </c>
      <c r="G26" s="15"/>
      <c r="H26" s="15"/>
      <c r="I26" s="15"/>
      <c r="J26" s="15"/>
      <c r="K26" s="15">
        <v>10</v>
      </c>
      <c r="L26" s="15"/>
      <c r="M26" s="5">
        <f t="shared" si="0"/>
        <v>75.02000000000001</v>
      </c>
      <c r="N26" s="39">
        <f>IF(OR(M26&lt;&gt;"",M27&lt;&gt;""),MIN(M26:M27),"")</f>
        <v>72</v>
      </c>
      <c r="O26" s="85">
        <f>IF(N26&lt;&gt;"",_xlfn.RANK.EQ(N26,N:N,1),"")</f>
        <v>7</v>
      </c>
    </row>
    <row r="27" spans="1:24" ht="22.5" customHeight="1" x14ac:dyDescent="0.35">
      <c r="A27" s="38"/>
      <c r="B27" s="40"/>
      <c r="C27" s="6" t="s">
        <v>17</v>
      </c>
      <c r="D27" s="17">
        <v>72</v>
      </c>
      <c r="E27" s="18"/>
      <c r="F27" s="19"/>
      <c r="G27" s="19"/>
      <c r="H27" s="19"/>
      <c r="I27" s="19"/>
      <c r="J27" s="19"/>
      <c r="K27" s="19"/>
      <c r="L27" s="19"/>
      <c r="M27" s="7">
        <f t="shared" si="0"/>
        <v>72</v>
      </c>
      <c r="N27" s="40"/>
      <c r="O27" s="40"/>
    </row>
    <row r="28" spans="1:24" ht="22.5" customHeight="1" x14ac:dyDescent="0.35">
      <c r="A28" s="68">
        <v>10</v>
      </c>
      <c r="B28" s="104" t="str">
        <f>Celkove!B28</f>
        <v>Hrabová</v>
      </c>
      <c r="C28" s="9" t="s">
        <v>16</v>
      </c>
      <c r="D28" s="13">
        <v>130.72</v>
      </c>
      <c r="E28" s="21">
        <v>10</v>
      </c>
      <c r="F28" s="22"/>
      <c r="G28" s="22"/>
      <c r="H28" s="22">
        <v>10</v>
      </c>
      <c r="I28" s="22">
        <v>5</v>
      </c>
      <c r="J28" s="22"/>
      <c r="K28" s="22">
        <v>10</v>
      </c>
      <c r="L28" s="22">
        <v>50</v>
      </c>
      <c r="M28" s="5">
        <f t="shared" si="0"/>
        <v>215.72</v>
      </c>
      <c r="N28" s="39">
        <f>IF(OR(M28&lt;&gt;"",M29&lt;&gt;""),MIN(M28:M29),"")</f>
        <v>138.38999999999999</v>
      </c>
      <c r="O28" s="85">
        <f>IF(N28&lt;&gt;"",_xlfn.RANK.EQ(N28,N:N,1),"")</f>
        <v>11</v>
      </c>
      <c r="P28" s="3"/>
      <c r="Q28" s="3"/>
      <c r="R28" s="3"/>
      <c r="S28" s="3"/>
      <c r="T28" s="3"/>
      <c r="U28" s="3"/>
      <c r="V28" s="3"/>
      <c r="W28" s="3"/>
      <c r="X28" s="3"/>
    </row>
    <row r="29" spans="1:24" ht="22.5" customHeight="1" x14ac:dyDescent="0.35">
      <c r="A29" s="38"/>
      <c r="B29" s="40"/>
      <c r="C29" s="6" t="s">
        <v>17</v>
      </c>
      <c r="D29" s="17">
        <v>88.39</v>
      </c>
      <c r="E29" s="18">
        <v>20</v>
      </c>
      <c r="F29" s="19">
        <v>5</v>
      </c>
      <c r="G29" s="19"/>
      <c r="H29" s="19"/>
      <c r="I29" s="19">
        <v>5</v>
      </c>
      <c r="J29" s="19"/>
      <c r="K29" s="19"/>
      <c r="L29" s="19">
        <v>20</v>
      </c>
      <c r="M29" s="7">
        <f t="shared" si="0"/>
        <v>138.38999999999999</v>
      </c>
      <c r="N29" s="40"/>
      <c r="O29" s="40"/>
      <c r="P29" s="3"/>
      <c r="Q29" s="3"/>
      <c r="R29" s="3"/>
      <c r="S29" s="3"/>
      <c r="T29" s="3"/>
      <c r="U29" s="3"/>
      <c r="V29" s="3"/>
      <c r="W29" s="3"/>
      <c r="X29" s="3"/>
    </row>
    <row r="30" spans="1:24" ht="22.5" customHeight="1" x14ac:dyDescent="0.35">
      <c r="A30" s="68">
        <v>11</v>
      </c>
      <c r="B30" s="104" t="str">
        <f>Celkove!B30</f>
        <v>Klimkovice</v>
      </c>
      <c r="C30" s="9" t="s">
        <v>16</v>
      </c>
      <c r="D30" s="13">
        <v>79.22</v>
      </c>
      <c r="E30" s="21"/>
      <c r="F30" s="22"/>
      <c r="G30" s="22"/>
      <c r="H30" s="22"/>
      <c r="I30" s="22"/>
      <c r="J30" s="22"/>
      <c r="K30" s="22"/>
      <c r="L30" s="22">
        <v>10</v>
      </c>
      <c r="M30" s="5">
        <f t="shared" si="0"/>
        <v>89.22</v>
      </c>
      <c r="N30" s="39">
        <f>IF(OR(M30&lt;&gt;"",M31&lt;&gt;""),MIN(M30:M31),"")</f>
        <v>89.22</v>
      </c>
      <c r="O30" s="85">
        <f>IF(N30&lt;&gt;"",_xlfn.RANK.EQ(N30,N:N,1),"")</f>
        <v>8</v>
      </c>
      <c r="P30" s="3"/>
      <c r="Q30" s="3"/>
      <c r="R30" s="3"/>
      <c r="S30" s="3"/>
      <c r="T30" s="3"/>
      <c r="U30" s="3"/>
      <c r="V30" s="3"/>
      <c r="W30" s="3"/>
      <c r="X30" s="3"/>
    </row>
    <row r="31" spans="1:24" ht="22.5" customHeight="1" x14ac:dyDescent="0.35">
      <c r="A31" s="38"/>
      <c r="B31" s="40"/>
      <c r="C31" s="6" t="s">
        <v>17</v>
      </c>
      <c r="D31" s="17">
        <v>75.59</v>
      </c>
      <c r="E31" s="18">
        <v>10</v>
      </c>
      <c r="F31" s="19">
        <v>5</v>
      </c>
      <c r="G31" s="19"/>
      <c r="H31" s="19"/>
      <c r="I31" s="19"/>
      <c r="J31" s="19"/>
      <c r="K31" s="19"/>
      <c r="L31" s="19"/>
      <c r="M31" s="7">
        <f t="shared" si="0"/>
        <v>90.59</v>
      </c>
      <c r="N31" s="40"/>
      <c r="O31" s="84"/>
      <c r="P31" s="3"/>
      <c r="Q31" s="3"/>
      <c r="R31" s="3"/>
      <c r="S31" s="3"/>
      <c r="T31" s="3"/>
      <c r="U31" s="3"/>
      <c r="V31" s="3"/>
      <c r="W31" s="3"/>
      <c r="X31" s="3"/>
    </row>
  </sheetData>
  <mergeCells count="65">
    <mergeCell ref="N16:N17"/>
    <mergeCell ref="O16:O17"/>
    <mergeCell ref="N18:N19"/>
    <mergeCell ref="O18:O19"/>
    <mergeCell ref="N20:N21"/>
    <mergeCell ref="O20:O21"/>
    <mergeCell ref="O10:O11"/>
    <mergeCell ref="N12:N13"/>
    <mergeCell ref="O12:O13"/>
    <mergeCell ref="O14:O15"/>
    <mergeCell ref="N14:N15"/>
    <mergeCell ref="A10:A11"/>
    <mergeCell ref="B10:B11"/>
    <mergeCell ref="M6:M9"/>
    <mergeCell ref="N6:N9"/>
    <mergeCell ref="N10:N11"/>
    <mergeCell ref="A4:C6"/>
    <mergeCell ref="A7:C7"/>
    <mergeCell ref="A8:A9"/>
    <mergeCell ref="B8:B9"/>
    <mergeCell ref="C8:C9"/>
    <mergeCell ref="L5:L9"/>
    <mergeCell ref="D1:N3"/>
    <mergeCell ref="D4:D6"/>
    <mergeCell ref="E4:L4"/>
    <mergeCell ref="M4:O5"/>
    <mergeCell ref="E5:E9"/>
    <mergeCell ref="F5:F9"/>
    <mergeCell ref="O6:O9"/>
    <mergeCell ref="D7:D9"/>
    <mergeCell ref="G5:G9"/>
    <mergeCell ref="H5:H9"/>
    <mergeCell ref="I5:I9"/>
    <mergeCell ref="J5:J9"/>
    <mergeCell ref="K5:K9"/>
    <mergeCell ref="B18:B19"/>
    <mergeCell ref="N28:N29"/>
    <mergeCell ref="N30:N31"/>
    <mergeCell ref="N22:N23"/>
    <mergeCell ref="O22:O23"/>
    <mergeCell ref="N24:N25"/>
    <mergeCell ref="O24:O25"/>
    <mergeCell ref="N26:N27"/>
    <mergeCell ref="O26:O27"/>
    <mergeCell ref="O28:O29"/>
    <mergeCell ref="O30:O31"/>
    <mergeCell ref="A12:A13"/>
    <mergeCell ref="B12:B13"/>
    <mergeCell ref="A14:A15"/>
    <mergeCell ref="B14:B15"/>
    <mergeCell ref="A16:A17"/>
    <mergeCell ref="B16:B17"/>
    <mergeCell ref="A28:A29"/>
    <mergeCell ref="A30:A31"/>
    <mergeCell ref="B20:B21"/>
    <mergeCell ref="B22:B23"/>
    <mergeCell ref="B24:B25"/>
    <mergeCell ref="B26:B27"/>
    <mergeCell ref="B28:B29"/>
    <mergeCell ref="B30:B31"/>
    <mergeCell ref="A18:A19"/>
    <mergeCell ref="A20:A21"/>
    <mergeCell ref="A22:A23"/>
    <mergeCell ref="A24:A25"/>
    <mergeCell ref="A26:A27"/>
  </mergeCells>
  <printOptions horizontalCentered="1"/>
  <pageMargins left="0.39370078740157483" right="0.59055118110236227" top="7.874015748031496E-2" bottom="7.874015748031496E-2" header="0" footer="0"/>
  <pageSetup paperSize="9"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Celkove</vt:lpstr>
      <vt:lpstr>Stafeta_CTIF</vt:lpstr>
      <vt:lpstr>Utok_CTIF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Denisa Schneiderová</cp:lastModifiedBy>
  <dcterms:created xsi:type="dcterms:W3CDTF">2021-05-22T21:07:24Z</dcterms:created>
  <dcterms:modified xsi:type="dcterms:W3CDTF">2024-04-21T16:10:20Z</dcterms:modified>
</cp:coreProperties>
</file>